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75" tabRatio="604" activeTab="2"/>
  </bookViews>
  <sheets>
    <sheet name="Plan prihoda i rashoda" sheetId="1" r:id="rId1"/>
    <sheet name="Plan aktivnosti-projekt" sheetId="2" r:id="rId2"/>
    <sheet name="Plan analitika " sheetId="3" r:id="rId3"/>
    <sheet name="Plan novčanih tijekova" sheetId="4" r:id="rId4"/>
    <sheet name="obrazloženje financijskog plana" sheetId="5" r:id="rId5"/>
    <sheet name="odluka preraspodjela " sheetId="6" r:id="rId6"/>
    <sheet name="plan zaduživanja " sheetId="7" r:id="rId7"/>
  </sheets>
  <definedNames>
    <definedName name="_xlnm.Print_Area" localSheetId="1">'Plan aktivnosti-projekt'!$A$1:$F$173</definedName>
    <definedName name="_xlnm.Print_Area" localSheetId="2">'Plan analitika '!$A:$L</definedName>
    <definedName name="_xlnm.Print_Area" localSheetId="3">'Plan novčanih tijekova'!$A$1:$D$32</definedName>
    <definedName name="_xlnm.Print_Area" localSheetId="0">'Plan prihoda i rashoda'!$A:$H</definedName>
  </definedNames>
  <calcPr fullCalcOnLoad="1"/>
</workbook>
</file>

<file path=xl/sharedStrings.xml><?xml version="1.0" encoding="utf-8"?>
<sst xmlns="http://schemas.openxmlformats.org/spreadsheetml/2006/main" count="572" uniqueCount="189">
  <si>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</si>
  <si>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</si>
  <si>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</si>
  <si>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</si>
  <si>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</si>
  <si>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</si>
  <si>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</si>
  <si>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</si>
  <si>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</si>
  <si>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</si>
  <si>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</si>
  <si>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</si>
  <si>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</si>
  <si>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</si>
  <si>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</si>
  <si>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</si>
  <si>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</si>
  <si>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</si>
  <si>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</si>
  <si>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</si>
  <si>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</si>
  <si>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</si>
  <si>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</si>
  <si>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</si>
  <si>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</si>
  <si>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</si>
  <si>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</si>
  <si>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</si>
  <si>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</si>
  <si>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</si>
  <si>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</si>
  <si>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</si>
  <si>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</si>
  <si>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</si>
  <si>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</si>
  <si>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</si>
  <si>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</si>
  <si>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</si>
  <si>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</si>
  <si>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</si>
  <si>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</si>
  <si>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</si>
  <si>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</si>
  <si>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</si>
  <si>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</si>
  <si>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</si>
  <si>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</si>
  <si>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</si>
  <si>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</si>
  <si>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</si>
  <si>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</si>
  <si>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</si>
  <si>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</si>
  <si>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</si>
  <si>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</si>
  <si>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</si>
  <si>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</si>
  <si>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</si>
  <si>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>Kazne, penali i naknade štete</t>
  </si>
  <si>
    <t>(PRIHODI + VIŠAK) -(RASHODI + MANJAK)</t>
  </si>
  <si>
    <t>(PRIHODI + VIŠAK)-(RASHODI + MANJAK)</t>
  </si>
  <si>
    <t>UKUPNO AKTIVNOSTI I PROJEKTI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</si>
  <si>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</si>
  <si>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</si>
  <si>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</si>
  <si>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</si>
  <si>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</si>
  <si>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</si>
  <si>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</si>
  <si>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</si>
  <si>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</si>
  <si>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</si>
  <si>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</si>
  <si>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</si>
  <si>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</si>
  <si>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</si>
  <si>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</si>
  <si>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</si>
  <si>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</si>
  <si>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</si>
  <si>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</si>
  <si>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>B. NOVČANI TIJEK OD POSLOVNIH AKTIVNOSTI</t>
  </si>
  <si>
    <t xml:space="preserve">C. NOVČANI TIJEK OD INVESTICIJSKIH AKTIVNOSTI </t>
  </si>
  <si>
    <t>D. NOVČANI TIJEK OD FINANCIJSKIH AKTIVNOSTI</t>
  </si>
  <si>
    <t>Aktivnost /projekt</t>
  </si>
  <si>
    <t>Račun rashoda</t>
  </si>
  <si>
    <t>Naziv računa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</si>
  <si>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</si>
  <si>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</si>
  <si>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</si>
  <si>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</si>
  <si>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</si>
  <si>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</si>
  <si>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Kazne, penali i naknade tete</t>
  </si>
  <si>
    <t xml:space="preserve">UKUPNO AKTIVNOST/ PROJEKT PO IZVORIMA </t>
  </si>
  <si>
    <t>ŠRC ZAPREŠIĆ - DVORANA,NOGOMETNI STADION , SKLONIŠTE</t>
  </si>
  <si>
    <t xml:space="preserve">KORIŠTENJE PROSTORA NOVE KUGLANE </t>
  </si>
  <si>
    <t>KORIŠTENJE DVORANE SŠ B.JOSIP JELAČIĆ</t>
  </si>
  <si>
    <t xml:space="preserve">KORIŠTENEJ TENISKKIH TERENA </t>
  </si>
  <si>
    <t>JEDNOKRATNE POTPORE</t>
  </si>
  <si>
    <t xml:space="preserve">ORGANIZACIJA SPORTSKIH MANIFESTACIJA </t>
  </si>
  <si>
    <t xml:space="preserve">FINAL-FOUR KUGLAŠI </t>
  </si>
  <si>
    <t>BAN TRAIL 2019</t>
  </si>
  <si>
    <t xml:space="preserve">USLUGE PRIJEVOZA </t>
  </si>
  <si>
    <t xml:space="preserve">PROGLAŠENJE NAJBOLJIH U SPORTU </t>
  </si>
  <si>
    <t>KORIŠTENI PRENESENI VIŠAK PRIHODA  DIO NA ŽIRO RAČUNU P.S.</t>
  </si>
  <si>
    <t xml:space="preserve">Naziv programa: OSNOVNA DJELATNOST ZAJEDNICE </t>
  </si>
  <si>
    <t xml:space="preserve">Naziv programa: OSTALE POTPORE I TROŠKOVI  </t>
  </si>
  <si>
    <t xml:space="preserve">A. NOVAC I NOVČANI EKVIVALENTI 1. SIJEČNJA 2019. </t>
  </si>
  <si>
    <t xml:space="preserve">ČISTI NOVČANI TIJEK/NOVAC I NOVČANI EKVIVALENTI NA 31. PROSINAC 2019. (A+B+C+D) </t>
  </si>
  <si>
    <t>Aktivnost /projekt: P 2</t>
  </si>
  <si>
    <t>Aktivnost /projekt: P1</t>
  </si>
  <si>
    <t>Aktivnost /projekt: P 3</t>
  </si>
  <si>
    <t>Odgovorna osoba:</t>
  </si>
  <si>
    <t>______________________________</t>
  </si>
  <si>
    <t>KORIŠTENI PRENESENI VIŠAK PRIHODA žiroračun PS</t>
  </si>
  <si>
    <t xml:space="preserve">Naziv programa POTPORE KLUBOVIMA I UDRUGAMA U PODRUČJU SPORTA I REKREACIJE </t>
  </si>
  <si>
    <t>Naziv programa OSNOVNA DJELATNOST ZAJEDNICE</t>
  </si>
  <si>
    <t>____________________________</t>
  </si>
  <si>
    <t xml:space="preserve">Odgovorna osoba: </t>
  </si>
  <si>
    <t>__________________________________________________</t>
  </si>
  <si>
    <t xml:space="preserve">Ostali rashodi za radnike i naknade </t>
  </si>
  <si>
    <t xml:space="preserve">KORIŠTENJE DVORANE OSNOVNIH ŠKOLA </t>
  </si>
  <si>
    <t>POTPORE SPORTSKIM UDRUGAMA IZVAN ZŠU</t>
  </si>
  <si>
    <t xml:space="preserve">PARTICIPACIJA LIJEČNIČKIH PREGLEDA </t>
  </si>
  <si>
    <t xml:space="preserve">Naziv programa: KORIŠTENJE SPORTSKIH TERENA  </t>
  </si>
  <si>
    <t>Aktivnost /projekt: P2</t>
  </si>
  <si>
    <t xml:space="preserve">Rashodi za usluge knjigovodstvo, usluge banaka </t>
  </si>
  <si>
    <t xml:space="preserve">Rashodi za materijal i energiju - liječnički pregledi </t>
  </si>
  <si>
    <t xml:space="preserve">Rashodi za usluge - proglašenje najboljih u sportu </t>
  </si>
  <si>
    <t>Zaprešić,14.12.2021</t>
  </si>
  <si>
    <t xml:space="preserve">FINANCIJSKI PLAN ZA 2022.   </t>
  </si>
  <si>
    <t>Plan za 2022.</t>
  </si>
  <si>
    <t>PROJEKCIJA 2023.</t>
  </si>
  <si>
    <t>PROJEKCIJA 2024.</t>
  </si>
  <si>
    <t>Zaprešić , 14.12.2021..</t>
  </si>
  <si>
    <r>
      <t xml:space="preserve"> </t>
    </r>
    <r>
      <rPr>
        <b/>
        <sz val="11"/>
        <rFont val="Calibri"/>
        <family val="2"/>
      </rPr>
      <t>Korištenje sportskih objekata</t>
    </r>
  </si>
  <si>
    <t>- planirana financijska sredstva su uvećana zbog ulaska naših članica u novu dvoranu OŠ Antuna Augustinčića i povećanog broja termina u svim ostalim školama</t>
  </si>
  <si>
    <r>
      <t xml:space="preserve"> </t>
    </r>
    <r>
      <rPr>
        <b/>
        <sz val="11"/>
        <rFont val="Calibri"/>
        <family val="2"/>
      </rPr>
      <t>Prijevoz sportaša/ica</t>
    </r>
  </si>
  <si>
    <t>-Planirani iznos je na razini potrošnje iz 2021. godine, te će prema projekcijama zadovoljiti pokrivanje troškova prijevoza za sve naše članice I i II nacionalne lige i prijevoz mlađih dobnih skupina na različita takmičenja i kampove</t>
  </si>
  <si>
    <r>
      <t xml:space="preserve"> </t>
    </r>
    <r>
      <rPr>
        <b/>
        <sz val="11"/>
        <rFont val="Calibri"/>
        <family val="2"/>
      </rPr>
      <t>Sufinanciranje obaveznih liječničkih pregleda</t>
    </r>
  </si>
  <si>
    <t>Otvaranjem specijalističke ordinacije za liječničke preglede sportaša/ica dobili smo mogućnost kvalitetnog rješenja tog problema u našem gradu. Za 2022. godinu planirali smo 100.000kn za participaciju u troškovima pregleda za mlađe od 18. godina života, i to sa 50% cijene pregleda (50kn/osoba) za 2000 pregleda.</t>
  </si>
  <si>
    <r>
      <t xml:space="preserve"> </t>
    </r>
    <r>
      <rPr>
        <b/>
        <sz val="11"/>
        <rFont val="Calibri"/>
        <family val="2"/>
      </rPr>
      <t>Potpore udrugama nečlanicama ZSU-grada Zaprešića i organizacija sportskih manifestacija</t>
    </r>
  </si>
  <si>
    <t>Početkom 2019. izradili smo novi pravilnik i popratnu dokumentaciju za natječaj koji omogućava sportskim udrugama koje nisu članice ZSU-grada Zaprešića(a da su registrirane u gradu, odnosno van grada, ako unutar njih  djeluju naši sugrađani i postižu zavidne rezultate) participaciju sredstvima i to putem Javnog natječaja za 2022. godinu planirali smo 20.000,00 kn, te za organizaciju manifestacija planirali smo 50.000,00</t>
  </si>
  <si>
    <t>Rekapitulacija:</t>
  </si>
  <si>
    <t>Financijski plan ZSU-grada Zaprešića za 2022. je zbog trenutne stabilizacije, pokretanja zaustavljenih natjecanja, novih članica u financiranju i otvorenja nove dvorane uvećan u odnosu na prošlu godinu tako da vjerujemo da će financijski plan i dalje biti stimulans za uključivanje u sportske udruge sve većeg broja naših građana , djece, osoba s posebnim potrebama i ostalih. Za dostignutu kvalitetu, vrhunske rezultate te povećanje broja udruga i masovnosti u sportu grada, suorganizaciju u  raznim sportskim manifestacijama planirana sredstva za ostvarenje programa javnih potreba Grada Zaprešića u 2022. godini biti će dostatna i stimulativna.</t>
  </si>
  <si>
    <t xml:space="preserve">Naziv programa: POTPORE KLUBOVIMA I UDRUGAMA U PODRUČJU SPORTA I REKREACIJE </t>
  </si>
  <si>
    <r>
      <rPr>
        <b/>
        <sz val="11"/>
        <rFont val="Calibri"/>
        <family val="2"/>
      </rPr>
      <t xml:space="preserve">POTPORE KLUBOVIMA I UDRUGAMA U PODRUČJU SPORTA I REKREACIJE </t>
    </r>
    <r>
      <rPr>
        <sz val="11"/>
        <rFont val="Calibri"/>
        <family val="2"/>
      </rPr>
      <t xml:space="preserve">                                                                                                                        Planirani iznosi potpora su povećani  zbog ulaska novih članica u sustav financiranja </t>
    </r>
  </si>
  <si>
    <t>Osnovna djelatnost Zajednice</t>
  </si>
  <si>
    <t xml:space="preserve">Materijalni i režijski troškovi koji se odnose na redovno poslovanje Zajednice  60.000,00kn plaća tajnika 165.500,00kn                                                                                                                                 naknade za rad ostalih osoba  planirali smo 20.000,00 kn </t>
  </si>
  <si>
    <t>Na temelju Zakona o financijskom posslovanju i računovodstvu neprofitnih organizacija NN121/14</t>
  </si>
  <si>
    <t xml:space="preserve">i Pravilnika o sustavu financijskog upravljanja i kontrola te izradi i izvršavanju financijskog plana </t>
  </si>
  <si>
    <t xml:space="preserve">neprofitnih organizacija NN119/15, Skupština Udruge dana ::::::::::::: 2021. godine donosi </t>
  </si>
  <si>
    <t xml:space="preserve">odluku o načinu provođenja preraspodjele financijskog plana i uvijetima za izmjene i dopune  </t>
  </si>
  <si>
    <t xml:space="preserve">financijskog plana </t>
  </si>
  <si>
    <t>članak 1.</t>
  </si>
  <si>
    <t xml:space="preserve">(1) Preraspodjela sredstava na stavkama usvojenog financijskog plana provodi se na način  da se </t>
  </si>
  <si>
    <t xml:space="preserve">(2) Preraspodjela sa stavke rashoda Financijskog plana koja se smanjuje može se izvršiti najviše </t>
  </si>
  <si>
    <t>(3)Preraspodjeli izvršava zakonski zastupnik na prijedlog osobe zadužene za financijsko poslovanje</t>
  </si>
  <si>
    <t>članak 2.</t>
  </si>
  <si>
    <t>(2) Pod značajnim odstupanjem smatra se :</t>
  </si>
  <si>
    <t>(1) Izmjene dopune financijskog plana obvezno se provode u slučaju značajnih odstupanja nastalih</t>
  </si>
  <si>
    <t>članak 3.</t>
  </si>
  <si>
    <t>Ova odluka stupa na snagu 1.siječnja 2022.g. i vrijedi do opoziva.</t>
  </si>
  <si>
    <t>U Zaprešiću, 20.12.2021.</t>
  </si>
  <si>
    <t>Predsjednik skupštine:</t>
  </si>
  <si>
    <t>____________________________________</t>
  </si>
  <si>
    <t xml:space="preserve">      određene stavke rashoda smanjuju, dok se druge povećavaju u istol iznosu.</t>
  </si>
  <si>
    <t xml:space="preserve">      do 35% na razini skupine iz Računskog plana.</t>
  </si>
  <si>
    <t xml:space="preserve">    neprofitne organizacije.</t>
  </si>
  <si>
    <t xml:space="preserve">    prihoda i rashoda u odnosu na planiranje.</t>
  </si>
  <si>
    <t>a)nastanak novih obveza za čije podmirenje sredstva nisu i neće biti osigurana za iznose</t>
  </si>
  <si>
    <t xml:space="preserve">veće od 150.000,00kn(stopedesettisućakuna)                                                                                      b)smanjenje prihoda uz čije je ostvarenje vezano za podmirenja već nastalih obveza za iznose                     veće od 150.000,00kn(stopedesettisućakuna)                                                                                     c)ako je potrebna preraspodjela sredstava u iznosu većem od 35%                                                d)ako realizirani prihodi na razini godine odstupaju više od 35% planiranih prihoda                                                                          e)ako realizirani troškovi na razini godine odstupaju više od 35%planiranih troškova </t>
  </si>
  <si>
    <t xml:space="preserve">Naziv programa KORIŠTENJE SPORTSKIH TERENA  </t>
  </si>
  <si>
    <t xml:space="preserve"> Plan 2022. </t>
  </si>
  <si>
    <t>Naziv programa OSTALE POTPORE I TROŠKOVI</t>
  </si>
  <si>
    <t xml:space="preserve"> Plan 2022. ukupno</t>
  </si>
  <si>
    <t>Zaprešić, 14.12.2021.</t>
  </si>
  <si>
    <t xml:space="preserve">PLAN NOVČANIH TIJEKOVA ZA 2022.G. </t>
  </si>
  <si>
    <t>Plan novčanih tijekova za 2022..</t>
  </si>
  <si>
    <t>Zaprešić 14.12.2021.</t>
  </si>
  <si>
    <t>ZAJEDNICA SPORTSKIH UDRUGA GRADA ZAPREŠIĆA</t>
  </si>
  <si>
    <t>VLADIMIRA NOVAKA 23, ZAPREŠIĆ</t>
  </si>
  <si>
    <t>OIB18939301535</t>
  </si>
  <si>
    <t xml:space="preserve">Plan zaduživanja i otplata </t>
  </si>
  <si>
    <t xml:space="preserve">U 2022.g. ne planira se ostvarivanje primitaka od zaduživanja temeljem primljenih kredita i zajmova, primitaka od prodaje vrijednosnih papira, dionica i udjela u glavnici, primitaka od povrata glavnice danih zajmova niti izdataka od danih zajmova, ulaganja u vrijednosne papire, dionice i udjele u glavnici te otplata glavnice primljenih kredita i zajmova </t>
  </si>
  <si>
    <t xml:space="preserve">Zaoprešić, 21.12.2021. </t>
  </si>
  <si>
    <t>Predsjednik:</t>
  </si>
  <si>
    <t>OBRAZLOŽENJE UZ FINANCIJSKI PLAN za 2022.g.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</si>
</sst>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  <numFmt numFmtId="203" formatCode="[$-41A]dd\.\ mmmm\ yyyy\.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i/>
      <u val="single"/>
      <sz val="16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6"/>
      <name val="Calibri"/>
      <family val="2"/>
    </font>
    <font>
      <b/>
      <i/>
      <sz val="16"/>
      <name val="Calibri"/>
      <family val="2"/>
    </font>
    <font>
      <i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199" fontId="27" fillId="0" borderId="12" xfId="0" applyNumberFormat="1" applyFont="1" applyBorder="1" applyAlignment="1">
      <alignment vertical="center"/>
    </xf>
    <xf numFmtId="199" fontId="27" fillId="0" borderId="13" xfId="0" applyNumberFormat="1" applyFont="1" applyBorder="1" applyAlignment="1">
      <alignment vertical="center"/>
    </xf>
    <xf numFmtId="199" fontId="27" fillId="0" borderId="14" xfId="0" applyNumberFormat="1" applyFont="1" applyBorder="1" applyAlignment="1">
      <alignment vertical="center"/>
    </xf>
    <xf numFmtId="199" fontId="27" fillId="0" borderId="15" xfId="0" applyNumberFormat="1" applyFont="1" applyBorder="1" applyAlignment="1">
      <alignment vertical="center"/>
    </xf>
    <xf numFmtId="199" fontId="27" fillId="0" borderId="0" xfId="0" applyNumberFormat="1" applyFont="1" applyAlignment="1">
      <alignment/>
    </xf>
    <xf numFmtId="199" fontId="27" fillId="0" borderId="16" xfId="0" applyNumberFormat="1" applyFont="1" applyBorder="1" applyAlignment="1">
      <alignment vertical="center"/>
    </xf>
    <xf numFmtId="199" fontId="27" fillId="0" borderId="17" xfId="0" applyNumberFormat="1" applyFont="1" applyBorder="1" applyAlignment="1">
      <alignment vertical="center"/>
    </xf>
    <xf numFmtId="199" fontId="27" fillId="0" borderId="18" xfId="0" applyNumberFormat="1" applyFont="1" applyBorder="1" applyAlignment="1">
      <alignment vertical="center"/>
    </xf>
    <xf numFmtId="199" fontId="29" fillId="33" borderId="19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4" fontId="27" fillId="0" borderId="0" xfId="0" applyNumberFormat="1" applyFont="1" applyAlignment="1">
      <alignment/>
    </xf>
    <xf numFmtId="0" fontId="25" fillId="0" borderId="0" xfId="51" applyFont="1">
      <alignment/>
      <protection/>
    </xf>
    <xf numFmtId="0" fontId="57" fillId="0" borderId="10" xfId="51" applyFont="1" applyBorder="1" applyAlignment="1">
      <alignment horizontal="center" vertical="center" wrapText="1"/>
      <protection/>
    </xf>
    <xf numFmtId="0" fontId="57" fillId="0" borderId="11" xfId="51" applyFont="1" applyBorder="1" applyAlignment="1">
      <alignment horizontal="center" vertical="center" wrapText="1"/>
      <protection/>
    </xf>
    <xf numFmtId="0" fontId="26" fillId="0" borderId="0" xfId="51" applyFont="1">
      <alignment/>
      <protection/>
    </xf>
    <xf numFmtId="199" fontId="26" fillId="33" borderId="13" xfId="51" applyNumberFormat="1" applyFont="1" applyFill="1" applyBorder="1">
      <alignment/>
      <protection/>
    </xf>
    <xf numFmtId="199" fontId="26" fillId="33" borderId="20" xfId="51" applyNumberFormat="1" applyFont="1" applyFill="1" applyBorder="1" applyAlignment="1">
      <alignment horizontal="right" vertical="center"/>
      <protection/>
    </xf>
    <xf numFmtId="199" fontId="26" fillId="0" borderId="19" xfId="51" applyNumberFormat="1" applyFont="1" applyBorder="1" applyAlignment="1">
      <alignment horizontal="right" vertical="center"/>
      <protection/>
    </xf>
    <xf numFmtId="199" fontId="26" fillId="33" borderId="19" xfId="51" applyNumberFormat="1" applyFont="1" applyFill="1" applyBorder="1" applyAlignment="1">
      <alignment horizontal="right" vertical="center"/>
      <protection/>
    </xf>
    <xf numFmtId="0" fontId="26" fillId="0" borderId="0" xfId="51" applyFont="1" applyFill="1" applyBorder="1" applyAlignment="1">
      <alignment horizontal="right" vertical="center"/>
      <protection/>
    </xf>
    <xf numFmtId="199" fontId="26" fillId="0" borderId="0" xfId="51" applyNumberFormat="1" applyFont="1" applyFill="1" applyBorder="1" applyAlignment="1">
      <alignment horizontal="right" vertical="center"/>
      <protection/>
    </xf>
    <xf numFmtId="0" fontId="25" fillId="0" borderId="0" xfId="51" applyFont="1" applyFill="1">
      <alignment/>
      <protection/>
    </xf>
    <xf numFmtId="199" fontId="25" fillId="0" borderId="0" xfId="51" applyNumberFormat="1" applyFont="1">
      <alignment/>
      <protection/>
    </xf>
    <xf numFmtId="0" fontId="25" fillId="0" borderId="0" xfId="51" applyFont="1" applyAlignment="1">
      <alignment horizontal="right" vertical="center"/>
      <protection/>
    </xf>
    <xf numFmtId="199" fontId="26" fillId="0" borderId="21" xfId="51" applyNumberFormat="1" applyFont="1" applyBorder="1">
      <alignment/>
      <protection/>
    </xf>
    <xf numFmtId="199" fontId="26" fillId="0" borderId="22" xfId="51" applyNumberFormat="1" applyFont="1" applyBorder="1">
      <alignment/>
      <protection/>
    </xf>
    <xf numFmtId="199" fontId="26" fillId="33" borderId="23" xfId="51" applyNumberFormat="1" applyFont="1" applyFill="1" applyBorder="1">
      <alignment/>
      <protection/>
    </xf>
    <xf numFmtId="199" fontId="26" fillId="0" borderId="13" xfId="51" applyNumberFormat="1" applyFont="1" applyBorder="1">
      <alignment/>
      <protection/>
    </xf>
    <xf numFmtId="199" fontId="26" fillId="0" borderId="23" xfId="51" applyNumberFormat="1" applyFont="1" applyBorder="1">
      <alignment/>
      <protection/>
    </xf>
    <xf numFmtId="199" fontId="26" fillId="0" borderId="24" xfId="51" applyNumberFormat="1" applyFont="1" applyBorder="1">
      <alignment/>
      <protection/>
    </xf>
    <xf numFmtId="199" fontId="26" fillId="0" borderId="25" xfId="51" applyNumberFormat="1" applyFont="1" applyBorder="1">
      <alignment/>
      <protection/>
    </xf>
    <xf numFmtId="0" fontId="25" fillId="0" borderId="0" xfId="51" applyFont="1" applyAlignment="1">
      <alignment horizontal="right"/>
      <protection/>
    </xf>
    <xf numFmtId="4" fontId="25" fillId="0" borderId="0" xfId="51" applyNumberFormat="1" applyFont="1">
      <alignment/>
      <protection/>
    </xf>
    <xf numFmtId="0" fontId="31" fillId="0" borderId="0" xfId="0" applyFont="1" applyAlignment="1">
      <alignment/>
    </xf>
    <xf numFmtId="0" fontId="26" fillId="33" borderId="26" xfId="51" applyFont="1" applyFill="1" applyBorder="1" applyAlignment="1">
      <alignment horizontal="center" vertical="center"/>
      <protection/>
    </xf>
    <xf numFmtId="0" fontId="26" fillId="33" borderId="27" xfId="51" applyFont="1" applyFill="1" applyBorder="1" applyAlignment="1">
      <alignment horizontal="center" vertical="center"/>
      <protection/>
    </xf>
    <xf numFmtId="0" fontId="26" fillId="33" borderId="28" xfId="51" applyFont="1" applyFill="1" applyBorder="1" applyAlignment="1">
      <alignment vertical="center" wrapText="1"/>
      <protection/>
    </xf>
    <xf numFmtId="199" fontId="26" fillId="33" borderId="29" xfId="51" applyNumberFormat="1" applyFont="1" applyFill="1" applyBorder="1" applyAlignment="1">
      <alignment vertical="center"/>
      <protection/>
    </xf>
    <xf numFmtId="199" fontId="26" fillId="33" borderId="27" xfId="51" applyNumberFormat="1" applyFont="1" applyFill="1" applyBorder="1" applyAlignment="1">
      <alignment vertical="center"/>
      <protection/>
    </xf>
    <xf numFmtId="199" fontId="26" fillId="33" borderId="28" xfId="51" applyNumberFormat="1" applyFont="1" applyFill="1" applyBorder="1" applyAlignment="1">
      <alignment vertical="center"/>
      <protection/>
    </xf>
    <xf numFmtId="0" fontId="25" fillId="0" borderId="15" xfId="51" applyFont="1" applyBorder="1" applyAlignment="1">
      <alignment horizontal="center" vertical="center"/>
      <protection/>
    </xf>
    <xf numFmtId="0" fontId="25" fillId="0" borderId="13" xfId="51" applyFont="1" applyBorder="1" applyAlignment="1">
      <alignment horizontal="center" vertical="center"/>
      <protection/>
    </xf>
    <xf numFmtId="0" fontId="25" fillId="0" borderId="14" xfId="51" applyFont="1" applyBorder="1" applyAlignment="1">
      <alignment vertical="center" wrapText="1"/>
      <protection/>
    </xf>
    <xf numFmtId="199" fontId="25" fillId="0" borderId="12" xfId="51" applyNumberFormat="1" applyFont="1" applyBorder="1" applyAlignment="1">
      <alignment vertical="center"/>
      <protection/>
    </xf>
    <xf numFmtId="199" fontId="25" fillId="0" borderId="13" xfId="51" applyNumberFormat="1" applyFont="1" applyBorder="1" applyAlignment="1">
      <alignment vertical="center"/>
      <protection/>
    </xf>
    <xf numFmtId="199" fontId="25" fillId="0" borderId="14" xfId="51" applyNumberFormat="1" applyFont="1" applyBorder="1" applyAlignment="1">
      <alignment vertical="center"/>
      <protection/>
    </xf>
    <xf numFmtId="0" fontId="26" fillId="33" borderId="15" xfId="51" applyFont="1" applyFill="1" applyBorder="1" applyAlignment="1">
      <alignment horizontal="center" vertical="center"/>
      <protection/>
    </xf>
    <xf numFmtId="0" fontId="26" fillId="33" borderId="13" xfId="51" applyFont="1" applyFill="1" applyBorder="1" applyAlignment="1">
      <alignment horizontal="center" vertical="center"/>
      <protection/>
    </xf>
    <xf numFmtId="0" fontId="26" fillId="33" borderId="14" xfId="51" applyFont="1" applyFill="1" applyBorder="1" applyAlignment="1">
      <alignment vertical="center" wrapText="1"/>
      <protection/>
    </xf>
    <xf numFmtId="199" fontId="26" fillId="33" borderId="12" xfId="51" applyNumberFormat="1" applyFont="1" applyFill="1" applyBorder="1" applyAlignment="1">
      <alignment vertical="center"/>
      <protection/>
    </xf>
    <xf numFmtId="199" fontId="26" fillId="33" borderId="13" xfId="51" applyNumberFormat="1" applyFont="1" applyFill="1" applyBorder="1" applyAlignment="1">
      <alignment vertical="center"/>
      <protection/>
    </xf>
    <xf numFmtId="199" fontId="26" fillId="33" borderId="14" xfId="51" applyNumberFormat="1" applyFont="1" applyFill="1" applyBorder="1" applyAlignment="1">
      <alignment vertical="center"/>
      <protection/>
    </xf>
    <xf numFmtId="0" fontId="25" fillId="0" borderId="16" xfId="51" applyFont="1" applyBorder="1" applyAlignment="1">
      <alignment horizontal="center" vertical="center"/>
      <protection/>
    </xf>
    <xf numFmtId="0" fontId="25" fillId="0" borderId="17" xfId="51" applyFont="1" applyBorder="1" applyAlignment="1">
      <alignment horizontal="center" vertical="center"/>
      <protection/>
    </xf>
    <xf numFmtId="0" fontId="25" fillId="0" borderId="18" xfId="51" applyFont="1" applyBorder="1" applyAlignment="1">
      <alignment vertical="center" wrapText="1"/>
      <protection/>
    </xf>
    <xf numFmtId="199" fontId="25" fillId="0" borderId="30" xfId="51" applyNumberFormat="1" applyFont="1" applyBorder="1" applyAlignment="1">
      <alignment vertical="center"/>
      <protection/>
    </xf>
    <xf numFmtId="199" fontId="25" fillId="0" borderId="17" xfId="51" applyNumberFormat="1" applyFont="1" applyBorder="1" applyAlignment="1">
      <alignment vertical="center"/>
      <protection/>
    </xf>
    <xf numFmtId="199" fontId="25" fillId="0" borderId="18" xfId="51" applyNumberFormat="1" applyFont="1" applyBorder="1" applyAlignment="1">
      <alignment vertical="center"/>
      <protection/>
    </xf>
    <xf numFmtId="0" fontId="26" fillId="33" borderId="31" xfId="51" applyFont="1" applyFill="1" applyBorder="1" applyAlignment="1">
      <alignment vertical="center"/>
      <protection/>
    </xf>
    <xf numFmtId="0" fontId="26" fillId="33" borderId="32" xfId="51" applyFont="1" applyFill="1" applyBorder="1" applyAlignment="1">
      <alignment vertical="center"/>
      <protection/>
    </xf>
    <xf numFmtId="0" fontId="26" fillId="33" borderId="33" xfId="51" applyFont="1" applyFill="1" applyBorder="1" applyAlignment="1">
      <alignment vertical="center" wrapText="1"/>
      <protection/>
    </xf>
    <xf numFmtId="199" fontId="26" fillId="33" borderId="31" xfId="51" applyNumberFormat="1" applyFont="1" applyFill="1" applyBorder="1" applyAlignment="1">
      <alignment vertical="center"/>
      <protection/>
    </xf>
    <xf numFmtId="199" fontId="26" fillId="33" borderId="32" xfId="51" applyNumberFormat="1" applyFont="1" applyFill="1" applyBorder="1" applyAlignment="1">
      <alignment vertical="center"/>
      <protection/>
    </xf>
    <xf numFmtId="0" fontId="25" fillId="0" borderId="15" xfId="51" applyFont="1" applyBorder="1" applyAlignment="1">
      <alignment vertical="center"/>
      <protection/>
    </xf>
    <xf numFmtId="0" fontId="25" fillId="0" borderId="13" xfId="51" applyFont="1" applyBorder="1" applyAlignment="1">
      <alignment vertical="center"/>
      <protection/>
    </xf>
    <xf numFmtId="0" fontId="25" fillId="0" borderId="34" xfId="51" applyFont="1" applyBorder="1" applyAlignment="1">
      <alignment vertical="center" wrapText="1"/>
      <protection/>
    </xf>
    <xf numFmtId="199" fontId="25" fillId="0" borderId="15" xfId="51" applyNumberFormat="1" applyFont="1" applyBorder="1" applyAlignment="1">
      <alignment vertical="center"/>
      <protection/>
    </xf>
    <xf numFmtId="0" fontId="26" fillId="33" borderId="15" xfId="51" applyFont="1" applyFill="1" applyBorder="1" applyAlignment="1">
      <alignment vertical="center"/>
      <protection/>
    </xf>
    <xf numFmtId="0" fontId="26" fillId="33" borderId="13" xfId="51" applyFont="1" applyFill="1" applyBorder="1" applyAlignment="1">
      <alignment vertical="center"/>
      <protection/>
    </xf>
    <xf numFmtId="0" fontId="26" fillId="33" borderId="34" xfId="51" applyFont="1" applyFill="1" applyBorder="1" applyAlignment="1">
      <alignment vertical="center" wrapText="1"/>
      <protection/>
    </xf>
    <xf numFmtId="199" fontId="26" fillId="33" borderId="15" xfId="51" applyNumberFormat="1" applyFont="1" applyFill="1" applyBorder="1" applyAlignment="1">
      <alignment vertical="center"/>
      <protection/>
    </xf>
    <xf numFmtId="199" fontId="27" fillId="0" borderId="14" xfId="51" applyNumberFormat="1" applyFont="1" applyBorder="1" applyAlignment="1">
      <alignment vertical="center"/>
      <protection/>
    </xf>
    <xf numFmtId="0" fontId="25" fillId="0" borderId="16" xfId="51" applyFont="1" applyBorder="1" applyAlignment="1">
      <alignment vertical="center"/>
      <protection/>
    </xf>
    <xf numFmtId="0" fontId="25" fillId="0" borderId="17" xfId="51" applyFont="1" applyBorder="1" applyAlignment="1">
      <alignment vertical="center"/>
      <protection/>
    </xf>
    <xf numFmtId="0" fontId="25" fillId="0" borderId="35" xfId="51" applyFont="1" applyBorder="1" applyAlignment="1">
      <alignment vertical="center" wrapText="1"/>
      <protection/>
    </xf>
    <xf numFmtId="199" fontId="25" fillId="0" borderId="16" xfId="51" applyNumberFormat="1" applyFont="1" applyBorder="1" applyAlignment="1">
      <alignment vertical="center"/>
      <protection/>
    </xf>
    <xf numFmtId="199" fontId="26" fillId="33" borderId="19" xfId="51" applyNumberFormat="1" applyFont="1" applyFill="1" applyBorder="1" applyAlignment="1">
      <alignment vertical="center"/>
      <protection/>
    </xf>
    <xf numFmtId="199" fontId="26" fillId="0" borderId="19" xfId="51" applyNumberFormat="1" applyFont="1" applyBorder="1" applyAlignment="1">
      <alignment vertical="center"/>
      <protection/>
    </xf>
    <xf numFmtId="199" fontId="29" fillId="0" borderId="36" xfId="0" applyNumberFormat="1" applyFont="1" applyFill="1" applyBorder="1" applyAlignment="1">
      <alignment vertical="center"/>
    </xf>
    <xf numFmtId="199" fontId="27" fillId="0" borderId="37" xfId="0" applyNumberFormat="1" applyFont="1" applyFill="1" applyBorder="1" applyAlignment="1">
      <alignment vertical="center"/>
    </xf>
    <xf numFmtId="199" fontId="27" fillId="0" borderId="36" xfId="0" applyNumberFormat="1" applyFont="1" applyFill="1" applyBorder="1" applyAlignment="1">
      <alignment vertical="center"/>
    </xf>
    <xf numFmtId="0" fontId="25" fillId="0" borderId="38" xfId="0" applyFont="1" applyBorder="1" applyAlignment="1">
      <alignment/>
    </xf>
    <xf numFmtId="0" fontId="27" fillId="0" borderId="36" xfId="0" applyFont="1" applyFill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199" fontId="27" fillId="0" borderId="40" xfId="0" applyNumberFormat="1" applyFont="1" applyBorder="1" applyAlignment="1">
      <alignment vertical="center"/>
    </xf>
    <xf numFmtId="199" fontId="27" fillId="0" borderId="41" xfId="0" applyNumberFormat="1" applyFont="1" applyBorder="1" applyAlignment="1">
      <alignment vertical="center"/>
    </xf>
    <xf numFmtId="199" fontId="27" fillId="0" borderId="42" xfId="0" applyNumberFormat="1" applyFont="1" applyBorder="1" applyAlignment="1">
      <alignment vertical="center"/>
    </xf>
    <xf numFmtId="0" fontId="27" fillId="0" borderId="43" xfId="0" applyFont="1" applyFill="1" applyBorder="1" applyAlignment="1">
      <alignment vertical="center" wrapText="1"/>
    </xf>
    <xf numFmtId="199" fontId="27" fillId="0" borderId="44" xfId="0" applyNumberFormat="1" applyFont="1" applyFill="1" applyBorder="1" applyAlignment="1">
      <alignment vertical="center"/>
    </xf>
    <xf numFmtId="0" fontId="58" fillId="0" borderId="45" xfId="0" applyFont="1" applyBorder="1" applyAlignment="1">
      <alignment vertical="center"/>
    </xf>
    <xf numFmtId="199" fontId="58" fillId="0" borderId="45" xfId="0" applyNumberFormat="1" applyFont="1" applyBorder="1" applyAlignment="1">
      <alignment vertical="center"/>
    </xf>
    <xf numFmtId="199" fontId="58" fillId="0" borderId="19" xfId="0" applyNumberFormat="1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199" fontId="27" fillId="0" borderId="43" xfId="0" applyNumberFormat="1" applyFont="1" applyFill="1" applyBorder="1" applyAlignment="1">
      <alignment vertical="center"/>
    </xf>
    <xf numFmtId="199" fontId="27" fillId="0" borderId="46" xfId="0" applyNumberFormat="1" applyFont="1" applyBorder="1" applyAlignment="1">
      <alignment vertical="center"/>
    </xf>
    <xf numFmtId="199" fontId="27" fillId="0" borderId="47" xfId="0" applyNumberFormat="1" applyFont="1" applyFill="1" applyBorder="1" applyAlignment="1">
      <alignment vertical="center"/>
    </xf>
    <xf numFmtId="199" fontId="27" fillId="0" borderId="48" xfId="0" applyNumberFormat="1" applyFont="1" applyFill="1" applyBorder="1" applyAlignment="1">
      <alignment vertical="center"/>
    </xf>
    <xf numFmtId="199" fontId="29" fillId="0" borderId="49" xfId="0" applyNumberFormat="1" applyFont="1" applyFill="1" applyBorder="1" applyAlignment="1">
      <alignment vertical="center"/>
    </xf>
    <xf numFmtId="199" fontId="29" fillId="0" borderId="50" xfId="0" applyNumberFormat="1" applyFont="1" applyFill="1" applyBorder="1" applyAlignment="1">
      <alignment vertical="center"/>
    </xf>
    <xf numFmtId="199" fontId="29" fillId="0" borderId="46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 wrapText="1"/>
    </xf>
    <xf numFmtId="199" fontId="27" fillId="0" borderId="51" xfId="0" applyNumberFormat="1" applyFont="1" applyBorder="1" applyAlignment="1">
      <alignment vertical="center"/>
    </xf>
    <xf numFmtId="199" fontId="29" fillId="33" borderId="45" xfId="0" applyNumberFormat="1" applyFont="1" applyFill="1" applyBorder="1" applyAlignment="1">
      <alignment vertical="center"/>
    </xf>
    <xf numFmtId="0" fontId="59" fillId="33" borderId="52" xfId="0" applyFont="1" applyFill="1" applyBorder="1" applyAlignment="1">
      <alignment horizontal="center" vertical="center"/>
    </xf>
    <xf numFmtId="199" fontId="29" fillId="33" borderId="51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vertical="center" wrapText="1"/>
    </xf>
    <xf numFmtId="199" fontId="27" fillId="0" borderId="19" xfId="0" applyNumberFormat="1" applyFont="1" applyFill="1" applyBorder="1" applyAlignment="1">
      <alignment vertical="center"/>
    </xf>
    <xf numFmtId="0" fontId="26" fillId="33" borderId="52" xfId="51" applyFont="1" applyFill="1" applyBorder="1" applyAlignment="1">
      <alignment vertical="center" wrapText="1"/>
      <protection/>
    </xf>
    <xf numFmtId="0" fontId="27" fillId="0" borderId="53" xfId="0" applyFont="1" applyBorder="1" applyAlignment="1">
      <alignment vertical="center" wrapText="1"/>
    </xf>
    <xf numFmtId="0" fontId="26" fillId="33" borderId="45" xfId="51" applyFont="1" applyFill="1" applyBorder="1" applyAlignment="1">
      <alignment vertical="center" wrapText="1"/>
      <protection/>
    </xf>
    <xf numFmtId="0" fontId="34" fillId="34" borderId="35" xfId="0" applyFont="1" applyFill="1" applyBorder="1" applyAlignment="1">
      <alignment vertical="center" wrapText="1"/>
    </xf>
    <xf numFmtId="199" fontId="29" fillId="34" borderId="16" xfId="0" applyNumberFormat="1" applyFont="1" applyFill="1" applyBorder="1" applyAlignment="1">
      <alignment vertical="center"/>
    </xf>
    <xf numFmtId="199" fontId="29" fillId="34" borderId="19" xfId="0" applyNumberFormat="1" applyFont="1" applyFill="1" applyBorder="1" applyAlignment="1">
      <alignment vertical="center"/>
    </xf>
    <xf numFmtId="0" fontId="27" fillId="0" borderId="0" xfId="51" applyFont="1">
      <alignment/>
      <protection/>
    </xf>
    <xf numFmtId="0" fontId="29" fillId="33" borderId="26" xfId="51" applyFont="1" applyFill="1" applyBorder="1" applyAlignment="1">
      <alignment horizontal="center"/>
      <protection/>
    </xf>
    <xf numFmtId="0" fontId="29" fillId="33" borderId="27" xfId="51" applyFont="1" applyFill="1" applyBorder="1" applyAlignment="1">
      <alignment horizontal="center"/>
      <protection/>
    </xf>
    <xf numFmtId="0" fontId="29" fillId="33" borderId="54" xfId="51" applyFont="1" applyFill="1" applyBorder="1" applyAlignment="1">
      <alignment wrapText="1"/>
      <protection/>
    </xf>
    <xf numFmtId="199" fontId="29" fillId="33" borderId="31" xfId="51" applyNumberFormat="1" applyFont="1" applyFill="1" applyBorder="1">
      <alignment/>
      <protection/>
    </xf>
    <xf numFmtId="199" fontId="29" fillId="33" borderId="32" xfId="51" applyNumberFormat="1" applyFont="1" applyFill="1" applyBorder="1">
      <alignment/>
      <protection/>
    </xf>
    <xf numFmtId="199" fontId="29" fillId="33" borderId="28" xfId="51" applyNumberFormat="1" applyFont="1" applyFill="1" applyBorder="1">
      <alignment/>
      <protection/>
    </xf>
    <xf numFmtId="0" fontId="29" fillId="0" borderId="0" xfId="51" applyFont="1">
      <alignment/>
      <protection/>
    </xf>
    <xf numFmtId="0" fontId="27" fillId="0" borderId="15" xfId="51" applyFont="1" applyBorder="1" applyAlignment="1">
      <alignment horizontal="center"/>
      <protection/>
    </xf>
    <xf numFmtId="0" fontId="27" fillId="0" borderId="13" xfId="51" applyFont="1" applyBorder="1" applyAlignment="1">
      <alignment horizontal="center"/>
      <protection/>
    </xf>
    <xf numFmtId="0" fontId="27" fillId="0" borderId="34" xfId="51" applyFont="1" applyBorder="1" applyAlignment="1">
      <alignment wrapText="1"/>
      <protection/>
    </xf>
    <xf numFmtId="199" fontId="27" fillId="0" borderId="15" xfId="51" applyNumberFormat="1" applyFont="1" applyBorder="1">
      <alignment/>
      <protection/>
    </xf>
    <xf numFmtId="199" fontId="27" fillId="0" borderId="13" xfId="51" applyNumberFormat="1" applyFont="1" applyBorder="1">
      <alignment/>
      <protection/>
    </xf>
    <xf numFmtId="199" fontId="27" fillId="0" borderId="14" xfId="51" applyNumberFormat="1" applyFont="1" applyBorder="1">
      <alignment/>
      <protection/>
    </xf>
    <xf numFmtId="0" fontId="29" fillId="33" borderId="15" xfId="51" applyFont="1" applyFill="1" applyBorder="1" applyAlignment="1">
      <alignment horizontal="center"/>
      <protection/>
    </xf>
    <xf numFmtId="0" fontId="29" fillId="33" borderId="13" xfId="51" applyFont="1" applyFill="1" applyBorder="1" applyAlignment="1">
      <alignment horizontal="center"/>
      <protection/>
    </xf>
    <xf numFmtId="0" fontId="29" fillId="33" borderId="34" xfId="51" applyFont="1" applyFill="1" applyBorder="1" applyAlignment="1">
      <alignment wrapText="1"/>
      <protection/>
    </xf>
    <xf numFmtId="199" fontId="29" fillId="33" borderId="15" xfId="51" applyNumberFormat="1" applyFont="1" applyFill="1" applyBorder="1">
      <alignment/>
      <protection/>
    </xf>
    <xf numFmtId="199" fontId="29" fillId="33" borderId="13" xfId="51" applyNumberFormat="1" applyFont="1" applyFill="1" applyBorder="1">
      <alignment/>
      <protection/>
    </xf>
    <xf numFmtId="199" fontId="29" fillId="33" borderId="14" xfId="51" applyNumberFormat="1" applyFont="1" applyFill="1" applyBorder="1">
      <alignment/>
      <protection/>
    </xf>
    <xf numFmtId="0" fontId="27" fillId="0" borderId="16" xfId="51" applyFont="1" applyBorder="1" applyAlignment="1">
      <alignment horizontal="center"/>
      <protection/>
    </xf>
    <xf numFmtId="0" fontId="27" fillId="0" borderId="17" xfId="51" applyFont="1" applyBorder="1" applyAlignment="1">
      <alignment horizontal="center"/>
      <protection/>
    </xf>
    <xf numFmtId="0" fontId="27" fillId="0" borderId="35" xfId="51" applyFont="1" applyBorder="1" applyAlignment="1">
      <alignment wrapText="1"/>
      <protection/>
    </xf>
    <xf numFmtId="199" fontId="27" fillId="0" borderId="16" xfId="51" applyNumberFormat="1" applyFont="1" applyBorder="1">
      <alignment/>
      <protection/>
    </xf>
    <xf numFmtId="199" fontId="27" fillId="0" borderId="17" xfId="51" applyNumberFormat="1" applyFont="1" applyBorder="1">
      <alignment/>
      <protection/>
    </xf>
    <xf numFmtId="199" fontId="27" fillId="0" borderId="18" xfId="51" applyNumberFormat="1" applyFont="1" applyBorder="1">
      <alignment/>
      <protection/>
    </xf>
    <xf numFmtId="199" fontId="29" fillId="33" borderId="19" xfId="51" applyNumberFormat="1" applyFont="1" applyFill="1" applyBorder="1" applyAlignment="1">
      <alignment horizontal="right" vertical="center"/>
      <protection/>
    </xf>
    <xf numFmtId="199" fontId="29" fillId="0" borderId="19" xfId="51" applyNumberFormat="1" applyFont="1" applyBorder="1" applyAlignment="1">
      <alignment horizontal="right" vertical="center"/>
      <protection/>
    </xf>
    <xf numFmtId="0" fontId="27" fillId="0" borderId="0" xfId="51" applyFont="1" applyBorder="1">
      <alignment/>
      <protection/>
    </xf>
    <xf numFmtId="0" fontId="29" fillId="0" borderId="0" xfId="51" applyFont="1" applyFill="1" applyBorder="1" applyAlignment="1">
      <alignment vertical="center"/>
      <protection/>
    </xf>
    <xf numFmtId="0" fontId="29" fillId="0" borderId="55" xfId="51" applyFont="1" applyFill="1" applyBorder="1" applyAlignment="1">
      <alignment vertical="center"/>
      <protection/>
    </xf>
    <xf numFmtId="0" fontId="29" fillId="0" borderId="56" xfId="51" applyNumberFormat="1" applyFont="1" applyBorder="1" applyAlignment="1">
      <alignment horizontal="center" vertical="center" wrapText="1"/>
      <protection/>
    </xf>
    <xf numFmtId="3" fontId="29" fillId="0" borderId="56" xfId="51" applyNumberFormat="1" applyFont="1" applyBorder="1" applyAlignment="1" quotePrefix="1">
      <alignment horizontal="center" vertical="center" wrapText="1"/>
      <protection/>
    </xf>
    <xf numFmtId="3" fontId="29" fillId="0" borderId="56" xfId="51" applyNumberFormat="1" applyFont="1" applyBorder="1" applyAlignment="1">
      <alignment horizontal="center" vertical="center" wrapText="1"/>
      <protection/>
    </xf>
    <xf numFmtId="0" fontId="35" fillId="33" borderId="57" xfId="51" applyFont="1" applyFill="1" applyBorder="1" applyAlignment="1">
      <alignment horizontal="center" vertical="center" wrapText="1"/>
      <protection/>
    </xf>
    <xf numFmtId="0" fontId="35" fillId="33" borderId="58" xfId="51" applyFont="1" applyFill="1" applyBorder="1" applyAlignment="1">
      <alignment horizontal="center" vertical="center" wrapText="1"/>
      <protection/>
    </xf>
    <xf numFmtId="0" fontId="35" fillId="33" borderId="58" xfId="51" applyFont="1" applyFill="1" applyBorder="1" applyAlignment="1">
      <alignment vertical="center" wrapText="1"/>
      <protection/>
    </xf>
    <xf numFmtId="200" fontId="35" fillId="33" borderId="58" xfId="51" applyNumberFormat="1" applyFont="1" applyFill="1" applyBorder="1" applyAlignment="1">
      <alignment horizontal="right"/>
      <protection/>
    </xf>
    <xf numFmtId="200" fontId="35" fillId="33" borderId="59" xfId="51" applyNumberFormat="1" applyFont="1" applyFill="1" applyBorder="1" applyAlignment="1">
      <alignment horizontal="right"/>
      <protection/>
    </xf>
    <xf numFmtId="0" fontId="27" fillId="0" borderId="60" xfId="5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horizontal="center" vertical="center" wrapText="1"/>
      <protection/>
    </xf>
    <xf numFmtId="0" fontId="27" fillId="0" borderId="13" xfId="51" applyFont="1" applyBorder="1" applyAlignment="1">
      <alignment vertical="center" wrapText="1"/>
      <protection/>
    </xf>
    <xf numFmtId="200" fontId="27" fillId="0" borderId="13" xfId="51" applyNumberFormat="1" applyFont="1" applyBorder="1" applyAlignment="1">
      <alignment horizontal="right"/>
      <protection/>
    </xf>
    <xf numFmtId="200" fontId="35" fillId="0" borderId="13" xfId="51" applyNumberFormat="1" applyFont="1" applyBorder="1" applyAlignment="1">
      <alignment horizontal="right"/>
      <protection/>
    </xf>
    <xf numFmtId="200" fontId="27" fillId="0" borderId="13" xfId="51" applyNumberFormat="1" applyFont="1" applyBorder="1">
      <alignment/>
      <protection/>
    </xf>
    <xf numFmtId="0" fontId="35" fillId="33" borderId="60" xfId="51" applyFont="1" applyFill="1" applyBorder="1" applyAlignment="1">
      <alignment horizontal="center" vertical="center" wrapText="1"/>
      <protection/>
    </xf>
    <xf numFmtId="0" fontId="35" fillId="33" borderId="13" xfId="51" applyFont="1" applyFill="1" applyBorder="1" applyAlignment="1">
      <alignment horizontal="center" vertical="center" wrapText="1"/>
      <protection/>
    </xf>
    <xf numFmtId="0" fontId="35" fillId="33" borderId="13" xfId="51" applyFont="1" applyFill="1" applyBorder="1" applyAlignment="1">
      <alignment vertical="center" wrapText="1"/>
      <protection/>
    </xf>
    <xf numFmtId="200" fontId="35" fillId="33" borderId="13" xfId="51" applyNumberFormat="1" applyFont="1" applyFill="1" applyBorder="1" applyAlignment="1">
      <alignment horizontal="right"/>
      <protection/>
    </xf>
    <xf numFmtId="200" fontId="35" fillId="33" borderId="13" xfId="51" applyNumberFormat="1" applyFont="1" applyFill="1" applyBorder="1">
      <alignment/>
      <protection/>
    </xf>
    <xf numFmtId="200" fontId="35" fillId="0" borderId="13" xfId="51" applyNumberFormat="1" applyFont="1" applyBorder="1" applyAlignment="1">
      <alignment horizontal="right" vertical="center"/>
      <protection/>
    </xf>
    <xf numFmtId="0" fontId="27" fillId="0" borderId="61" xfId="51" applyFont="1" applyBorder="1" applyAlignment="1">
      <alignment horizontal="center" vertical="center" wrapText="1"/>
      <protection/>
    </xf>
    <xf numFmtId="0" fontId="27" fillId="0" borderId="27" xfId="51" applyFont="1" applyBorder="1" applyAlignment="1">
      <alignment horizontal="center" vertical="center" wrapText="1"/>
      <protection/>
    </xf>
    <xf numFmtId="0" fontId="27" fillId="0" borderId="27" xfId="51" applyFont="1" applyBorder="1" applyAlignment="1">
      <alignment vertical="center" wrapText="1"/>
      <protection/>
    </xf>
    <xf numFmtId="200" fontId="27" fillId="0" borderId="27" xfId="51" applyNumberFormat="1" applyFont="1" applyBorder="1" applyAlignment="1">
      <alignment horizontal="right"/>
      <protection/>
    </xf>
    <xf numFmtId="200" fontId="27" fillId="0" borderId="27" xfId="51" applyNumberFormat="1" applyFont="1" applyBorder="1">
      <alignment/>
      <protection/>
    </xf>
    <xf numFmtId="200" fontId="27" fillId="0" borderId="62" xfId="51" applyNumberFormat="1" applyFont="1" applyBorder="1">
      <alignment/>
      <protection/>
    </xf>
    <xf numFmtId="0" fontId="27" fillId="0" borderId="63" xfId="51" applyFont="1" applyBorder="1" applyAlignment="1">
      <alignment horizontal="center" vertical="center" wrapText="1"/>
      <protection/>
    </xf>
    <xf numFmtId="200" fontId="27" fillId="0" borderId="23" xfId="51" applyNumberFormat="1" applyFont="1" applyBorder="1">
      <alignment/>
      <protection/>
    </xf>
    <xf numFmtId="200" fontId="35" fillId="0" borderId="23" xfId="51" applyNumberFormat="1" applyFont="1" applyBorder="1" applyAlignment="1">
      <alignment horizontal="right" vertical="center"/>
      <protection/>
    </xf>
    <xf numFmtId="0" fontId="35" fillId="33" borderId="63" xfId="51" applyFont="1" applyFill="1" applyBorder="1" applyAlignment="1">
      <alignment horizontal="center" vertical="center" wrapText="1"/>
      <protection/>
    </xf>
    <xf numFmtId="200" fontId="35" fillId="33" borderId="23" xfId="51" applyNumberFormat="1" applyFont="1" applyFill="1" applyBorder="1">
      <alignment/>
      <protection/>
    </xf>
    <xf numFmtId="200" fontId="27" fillId="0" borderId="13" xfId="51" applyNumberFormat="1" applyFont="1" applyBorder="1" applyAlignment="1">
      <alignment horizontal="right" vertical="center"/>
      <protection/>
    </xf>
    <xf numFmtId="200" fontId="27" fillId="0" borderId="23" xfId="51" applyNumberFormat="1" applyFont="1" applyBorder="1" applyAlignment="1">
      <alignment horizontal="right" vertical="center"/>
      <protection/>
    </xf>
    <xf numFmtId="200" fontId="35" fillId="33" borderId="13" xfId="51" applyNumberFormat="1" applyFont="1" applyFill="1" applyBorder="1" applyAlignment="1">
      <alignment horizontal="right" vertical="center"/>
      <protection/>
    </xf>
    <xf numFmtId="200" fontId="35" fillId="33" borderId="23" xfId="51" applyNumberFormat="1" applyFont="1" applyFill="1" applyBorder="1" applyAlignment="1">
      <alignment horizontal="right" vertical="center"/>
      <protection/>
    </xf>
    <xf numFmtId="200" fontId="36" fillId="0" borderId="13" xfId="51" applyNumberFormat="1" applyFont="1" applyBorder="1" applyAlignment="1">
      <alignment horizontal="right" vertical="center"/>
      <protection/>
    </xf>
    <xf numFmtId="200" fontId="36" fillId="0" borderId="23" xfId="51" applyNumberFormat="1" applyFont="1" applyBorder="1" applyAlignment="1">
      <alignment horizontal="right" vertical="center"/>
      <protection/>
    </xf>
    <xf numFmtId="0" fontId="27" fillId="0" borderId="64" xfId="51" applyFont="1" applyBorder="1" applyAlignment="1">
      <alignment horizontal="center" vertical="center" wrapText="1"/>
      <protection/>
    </xf>
    <xf numFmtId="0" fontId="27" fillId="0" borderId="65" xfId="51" applyFont="1" applyBorder="1" applyAlignment="1">
      <alignment horizontal="center" vertical="center" wrapText="1"/>
      <protection/>
    </xf>
    <xf numFmtId="0" fontId="27" fillId="0" borderId="65" xfId="51" applyFont="1" applyBorder="1" applyAlignment="1">
      <alignment vertical="center" wrapText="1"/>
      <protection/>
    </xf>
    <xf numFmtId="200" fontId="27" fillId="0" borderId="65" xfId="51" applyNumberFormat="1" applyFont="1" applyBorder="1" applyAlignment="1">
      <alignment horizontal="right"/>
      <protection/>
    </xf>
    <xf numFmtId="200" fontId="27" fillId="0" borderId="65" xfId="51" applyNumberFormat="1" applyFont="1" applyBorder="1">
      <alignment/>
      <protection/>
    </xf>
    <xf numFmtId="200" fontId="27" fillId="0" borderId="65" xfId="51" applyNumberFormat="1" applyFont="1" applyBorder="1" applyAlignment="1">
      <alignment horizontal="right" vertical="center"/>
      <protection/>
    </xf>
    <xf numFmtId="200" fontId="27" fillId="0" borderId="66" xfId="51" applyNumberFormat="1" applyFont="1" applyBorder="1" applyAlignment="1">
      <alignment horizontal="right" vertical="center"/>
      <protection/>
    </xf>
    <xf numFmtId="200" fontId="29" fillId="0" borderId="67" xfId="51" applyNumberFormat="1" applyFont="1" applyBorder="1">
      <alignment/>
      <protection/>
    </xf>
    <xf numFmtId="200" fontId="29" fillId="0" borderId="68" xfId="51" applyNumberFormat="1" applyFont="1" applyBorder="1">
      <alignment/>
      <protection/>
    </xf>
    <xf numFmtId="200" fontId="29" fillId="0" borderId="69" xfId="51" applyNumberFormat="1" applyFont="1" applyBorder="1">
      <alignment/>
      <protection/>
    </xf>
    <xf numFmtId="199" fontId="29" fillId="33" borderId="20" xfId="51" applyNumberFormat="1" applyFont="1" applyFill="1" applyBorder="1">
      <alignment/>
      <protection/>
    </xf>
    <xf numFmtId="199" fontId="29" fillId="0" borderId="0" xfId="51" applyNumberFormat="1" applyFont="1" applyFill="1" applyBorder="1">
      <alignment/>
      <protection/>
    </xf>
    <xf numFmtId="199" fontId="29" fillId="0" borderId="19" xfId="51" applyNumberFormat="1" applyFont="1" applyBorder="1">
      <alignment/>
      <protection/>
    </xf>
    <xf numFmtId="199" fontId="29" fillId="33" borderId="19" xfId="51" applyNumberFormat="1" applyFont="1" applyFill="1" applyBorder="1">
      <alignment/>
      <protection/>
    </xf>
    <xf numFmtId="0" fontId="29" fillId="0" borderId="0" xfId="51" applyFont="1" applyFill="1" applyBorder="1" applyAlignment="1">
      <alignment horizontal="right"/>
      <protection/>
    </xf>
    <xf numFmtId="199" fontId="27" fillId="0" borderId="0" xfId="51" applyNumberFormat="1" applyFont="1" applyBorder="1">
      <alignment/>
      <protection/>
    </xf>
    <xf numFmtId="199" fontId="27" fillId="0" borderId="0" xfId="51" applyNumberFormat="1" applyFont="1" applyFill="1" applyBorder="1">
      <alignment/>
      <protection/>
    </xf>
    <xf numFmtId="0" fontId="25" fillId="0" borderId="0" xfId="51" applyFont="1" applyBorder="1">
      <alignment/>
      <protection/>
    </xf>
    <xf numFmtId="0" fontId="35" fillId="33" borderId="70" xfId="51" applyFont="1" applyFill="1" applyBorder="1" applyAlignment="1">
      <alignment horizontal="center" vertical="center" wrapText="1"/>
      <protection/>
    </xf>
    <xf numFmtId="199" fontId="29" fillId="0" borderId="21" xfId="51" applyNumberFormat="1" applyFont="1" applyBorder="1">
      <alignment/>
      <protection/>
    </xf>
    <xf numFmtId="199" fontId="29" fillId="0" borderId="22" xfId="51" applyNumberFormat="1" applyFont="1" applyBorder="1">
      <alignment/>
      <protection/>
    </xf>
    <xf numFmtId="199" fontId="29" fillId="33" borderId="23" xfId="51" applyNumberFormat="1" applyFont="1" applyFill="1" applyBorder="1">
      <alignment/>
      <protection/>
    </xf>
    <xf numFmtId="199" fontId="29" fillId="0" borderId="13" xfId="51" applyNumberFormat="1" applyFont="1" applyBorder="1">
      <alignment/>
      <protection/>
    </xf>
    <xf numFmtId="199" fontId="29" fillId="0" borderId="23" xfId="51" applyNumberFormat="1" applyFont="1" applyBorder="1">
      <alignment/>
      <protection/>
    </xf>
    <xf numFmtId="199" fontId="29" fillId="0" borderId="24" xfId="51" applyNumberFormat="1" applyFont="1" applyBorder="1">
      <alignment/>
      <protection/>
    </xf>
    <xf numFmtId="199" fontId="29" fillId="0" borderId="25" xfId="51" applyNumberFormat="1" applyFont="1" applyBorder="1">
      <alignment/>
      <protection/>
    </xf>
    <xf numFmtId="3" fontId="29" fillId="0" borderId="71" xfId="51" applyNumberFormat="1" applyFont="1" applyBorder="1" applyAlignment="1">
      <alignment horizontal="center" vertical="center" wrapText="1"/>
      <protection/>
    </xf>
    <xf numFmtId="200" fontId="35" fillId="33" borderId="72" xfId="51" applyNumberFormat="1" applyFont="1" applyFill="1" applyBorder="1" applyAlignment="1">
      <alignment horizontal="right"/>
      <protection/>
    </xf>
    <xf numFmtId="200" fontId="35" fillId="0" borderId="34" xfId="51" applyNumberFormat="1" applyFont="1" applyBorder="1" applyAlignment="1">
      <alignment horizontal="right"/>
      <protection/>
    </xf>
    <xf numFmtId="200" fontId="27" fillId="0" borderId="34" xfId="51" applyNumberFormat="1" applyFont="1" applyBorder="1">
      <alignment/>
      <protection/>
    </xf>
    <xf numFmtId="200" fontId="35" fillId="33" borderId="34" xfId="51" applyNumberFormat="1" applyFont="1" applyFill="1" applyBorder="1">
      <alignment/>
      <protection/>
    </xf>
    <xf numFmtId="200" fontId="35" fillId="0" borderId="34" xfId="51" applyNumberFormat="1" applyFont="1" applyBorder="1" applyAlignment="1">
      <alignment horizontal="right" vertical="center"/>
      <protection/>
    </xf>
    <xf numFmtId="0" fontId="0" fillId="0" borderId="73" xfId="0" applyBorder="1" applyAlignment="1">
      <alignment/>
    </xf>
    <xf numFmtId="0" fontId="26" fillId="0" borderId="73" xfId="51" applyFont="1" applyBorder="1">
      <alignment/>
      <protection/>
    </xf>
    <xf numFmtId="0" fontId="56" fillId="0" borderId="74" xfId="0" applyFont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/>
    </xf>
    <xf numFmtId="0" fontId="29" fillId="33" borderId="56" xfId="0" applyFont="1" applyFill="1" applyBorder="1" applyAlignment="1">
      <alignment wrapText="1"/>
    </xf>
    <xf numFmtId="199" fontId="29" fillId="33" borderId="56" xfId="0" applyNumberFormat="1" applyFont="1" applyFill="1" applyBorder="1" applyAlignment="1">
      <alignment/>
    </xf>
    <xf numFmtId="0" fontId="27" fillId="0" borderId="56" xfId="0" applyFont="1" applyBorder="1" applyAlignment="1">
      <alignment horizontal="center"/>
    </xf>
    <xf numFmtId="0" fontId="27" fillId="0" borderId="56" xfId="0" applyFont="1" applyBorder="1" applyAlignment="1">
      <alignment wrapText="1"/>
    </xf>
    <xf numFmtId="199" fontId="27" fillId="0" borderId="56" xfId="0" applyNumberFormat="1" applyFont="1" applyBorder="1" applyAlignment="1">
      <alignment/>
    </xf>
    <xf numFmtId="199" fontId="27" fillId="0" borderId="56" xfId="0" applyNumberFormat="1" applyFont="1" applyBorder="1" applyAlignment="1">
      <alignment vertical="center"/>
    </xf>
    <xf numFmtId="199" fontId="29" fillId="33" borderId="56" xfId="0" applyNumberFormat="1" applyFont="1" applyFill="1" applyBorder="1" applyAlignment="1">
      <alignment horizontal="right" vertical="center"/>
    </xf>
    <xf numFmtId="199" fontId="56" fillId="0" borderId="56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 vertical="center"/>
    </xf>
    <xf numFmtId="4" fontId="29" fillId="0" borderId="56" xfId="0" applyNumberFormat="1" applyFont="1" applyBorder="1" applyAlignment="1">
      <alignment horizontal="right" vertical="center"/>
    </xf>
    <xf numFmtId="0" fontId="29" fillId="33" borderId="56" xfId="0" applyFont="1" applyFill="1" applyBorder="1" applyAlignment="1">
      <alignment/>
    </xf>
    <xf numFmtId="0" fontId="27" fillId="0" borderId="56" xfId="0" applyFont="1" applyBorder="1" applyAlignment="1">
      <alignment/>
    </xf>
    <xf numFmtId="199" fontId="29" fillId="33" borderId="56" xfId="0" applyNumberFormat="1" applyFont="1" applyFill="1" applyBorder="1" applyAlignment="1">
      <alignment vertical="center"/>
    </xf>
    <xf numFmtId="199" fontId="27" fillId="33" borderId="56" xfId="0" applyNumberFormat="1" applyFont="1" applyFill="1" applyBorder="1" applyAlignment="1">
      <alignment vertical="center"/>
    </xf>
    <xf numFmtId="199" fontId="29" fillId="0" borderId="56" xfId="0" applyNumberFormat="1" applyFont="1" applyBorder="1" applyAlignment="1">
      <alignment vertical="center"/>
    </xf>
    <xf numFmtId="0" fontId="27" fillId="0" borderId="56" xfId="0" applyFont="1" applyBorder="1" applyAlignment="1">
      <alignment horizontal="right" vertical="center"/>
    </xf>
    <xf numFmtId="199" fontId="35" fillId="0" borderId="56" xfId="0" applyNumberFormat="1" applyFont="1" applyBorder="1" applyAlignment="1">
      <alignment/>
    </xf>
    <xf numFmtId="199" fontId="34" fillId="0" borderId="56" xfId="0" applyNumberFormat="1" applyFont="1" applyFill="1" applyBorder="1" applyAlignment="1">
      <alignment/>
    </xf>
    <xf numFmtId="199" fontId="34" fillId="0" borderId="56" xfId="0" applyNumberFormat="1" applyFont="1" applyBorder="1" applyAlignment="1">
      <alignment/>
    </xf>
    <xf numFmtId="0" fontId="29" fillId="0" borderId="75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29" fillId="0" borderId="73" xfId="0" applyFont="1" applyBorder="1" applyAlignment="1">
      <alignment horizontal="center" wrapText="1"/>
    </xf>
    <xf numFmtId="0" fontId="29" fillId="0" borderId="77" xfId="0" applyFont="1" applyBorder="1" applyAlignment="1">
      <alignment horizontal="center" wrapText="1"/>
    </xf>
    <xf numFmtId="0" fontId="26" fillId="0" borderId="0" xfId="51" applyFont="1" applyFill="1" applyBorder="1" applyAlignment="1">
      <alignment vertical="center"/>
      <protection/>
    </xf>
    <xf numFmtId="4" fontId="27" fillId="0" borderId="75" xfId="0" applyNumberFormat="1" applyFont="1" applyBorder="1" applyAlignment="1">
      <alignment/>
    </xf>
    <xf numFmtId="4" fontId="27" fillId="0" borderId="76" xfId="0" applyNumberFormat="1" applyFont="1" applyBorder="1" applyAlignment="1">
      <alignment/>
    </xf>
    <xf numFmtId="4" fontId="29" fillId="33" borderId="56" xfId="0" applyNumberFormat="1" applyFont="1" applyFill="1" applyBorder="1" applyAlignment="1">
      <alignment/>
    </xf>
    <xf numFmtId="4" fontId="27" fillId="0" borderId="56" xfId="0" applyNumberFormat="1" applyFont="1" applyBorder="1" applyAlignment="1">
      <alignment/>
    </xf>
    <xf numFmtId="4" fontId="27" fillId="33" borderId="56" xfId="0" applyNumberFormat="1" applyFont="1" applyFill="1" applyBorder="1" applyAlignment="1">
      <alignment/>
    </xf>
    <xf numFmtId="4" fontId="31" fillId="0" borderId="56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/>
    </xf>
    <xf numFmtId="0" fontId="27" fillId="35" borderId="56" xfId="0" applyFont="1" applyFill="1" applyBorder="1" applyAlignment="1">
      <alignment/>
    </xf>
    <xf numFmtId="0" fontId="27" fillId="35" borderId="56" xfId="0" applyFont="1" applyFill="1" applyBorder="1" applyAlignment="1">
      <alignment wrapText="1"/>
    </xf>
    <xf numFmtId="199" fontId="27" fillId="35" borderId="56" xfId="0" applyNumberFormat="1" applyFont="1" applyFill="1" applyBorder="1" applyAlignment="1">
      <alignment vertical="center"/>
    </xf>
    <xf numFmtId="4" fontId="29" fillId="0" borderId="5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99" fontId="29" fillId="36" borderId="56" xfId="0" applyNumberFormat="1" applyFont="1" applyFill="1" applyBorder="1" applyAlignment="1">
      <alignment/>
    </xf>
    <xf numFmtId="4" fontId="29" fillId="36" borderId="5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" fontId="35" fillId="33" borderId="58" xfId="51" applyNumberFormat="1" applyFont="1" applyFill="1" applyBorder="1" applyAlignment="1">
      <alignment horizontal="right"/>
      <protection/>
    </xf>
    <xf numFmtId="4" fontId="35" fillId="33" borderId="59" xfId="51" applyNumberFormat="1" applyFont="1" applyFill="1" applyBorder="1" applyAlignment="1">
      <alignment horizontal="right"/>
      <protection/>
    </xf>
    <xf numFmtId="4" fontId="35" fillId="33" borderId="72" xfId="51" applyNumberFormat="1" applyFont="1" applyFill="1" applyBorder="1" applyAlignment="1">
      <alignment horizontal="right"/>
      <protection/>
    </xf>
    <xf numFmtId="4" fontId="27" fillId="0" borderId="13" xfId="51" applyNumberFormat="1" applyFont="1" applyBorder="1" applyAlignment="1">
      <alignment horizontal="right"/>
      <protection/>
    </xf>
    <xf numFmtId="4" fontId="35" fillId="0" borderId="13" xfId="51" applyNumberFormat="1" applyFont="1" applyBorder="1" applyAlignment="1">
      <alignment horizontal="right"/>
      <protection/>
    </xf>
    <xf numFmtId="4" fontId="35" fillId="0" borderId="34" xfId="51" applyNumberFormat="1" applyFont="1" applyBorder="1" applyAlignment="1">
      <alignment horizontal="right"/>
      <protection/>
    </xf>
    <xf numFmtId="4" fontId="27" fillId="0" borderId="13" xfId="51" applyNumberFormat="1" applyFont="1" applyBorder="1">
      <alignment/>
      <protection/>
    </xf>
    <xf numFmtId="4" fontId="27" fillId="0" borderId="34" xfId="51" applyNumberFormat="1" applyFont="1" applyBorder="1">
      <alignment/>
      <protection/>
    </xf>
    <xf numFmtId="4" fontId="35" fillId="33" borderId="13" xfId="51" applyNumberFormat="1" applyFont="1" applyFill="1" applyBorder="1" applyAlignment="1">
      <alignment horizontal="right"/>
      <protection/>
    </xf>
    <xf numFmtId="4" fontId="35" fillId="33" borderId="13" xfId="51" applyNumberFormat="1" applyFont="1" applyFill="1" applyBorder="1">
      <alignment/>
      <protection/>
    </xf>
    <xf numFmtId="4" fontId="35" fillId="33" borderId="34" xfId="51" applyNumberFormat="1" applyFont="1" applyFill="1" applyBorder="1">
      <alignment/>
      <protection/>
    </xf>
    <xf numFmtId="4" fontId="35" fillId="0" borderId="13" xfId="51" applyNumberFormat="1" applyFont="1" applyBorder="1" applyAlignment="1">
      <alignment horizontal="right" vertical="center"/>
      <protection/>
    </xf>
    <xf numFmtId="4" fontId="27" fillId="0" borderId="27" xfId="51" applyNumberFormat="1" applyFont="1" applyBorder="1" applyAlignment="1">
      <alignment horizontal="right"/>
      <protection/>
    </xf>
    <xf numFmtId="4" fontId="27" fillId="0" borderId="27" xfId="51" applyNumberFormat="1" applyFont="1" applyBorder="1">
      <alignment/>
      <protection/>
    </xf>
    <xf numFmtId="4" fontId="27" fillId="0" borderId="62" xfId="51" applyNumberFormat="1" applyFont="1" applyBorder="1">
      <alignment/>
      <protection/>
    </xf>
    <xf numFmtId="4" fontId="27" fillId="0" borderId="23" xfId="51" applyNumberFormat="1" applyFont="1" applyBorder="1">
      <alignment/>
      <protection/>
    </xf>
    <xf numFmtId="4" fontId="35" fillId="0" borderId="23" xfId="51" applyNumberFormat="1" applyFont="1" applyBorder="1" applyAlignment="1">
      <alignment horizontal="right" vertical="center"/>
      <protection/>
    </xf>
    <xf numFmtId="4" fontId="35" fillId="33" borderId="23" xfId="51" applyNumberFormat="1" applyFont="1" applyFill="1" applyBorder="1">
      <alignment/>
      <protection/>
    </xf>
    <xf numFmtId="4" fontId="27" fillId="0" borderId="13" xfId="51" applyNumberFormat="1" applyFont="1" applyBorder="1" applyAlignment="1">
      <alignment horizontal="right" vertical="center"/>
      <protection/>
    </xf>
    <xf numFmtId="4" fontId="27" fillId="0" borderId="23" xfId="51" applyNumberFormat="1" applyFont="1" applyBorder="1" applyAlignment="1">
      <alignment horizontal="right" vertical="center"/>
      <protection/>
    </xf>
    <xf numFmtId="199" fontId="27" fillId="0" borderId="13" xfId="51" applyNumberFormat="1" applyFont="1" applyBorder="1" applyAlignment="1">
      <alignment horizontal="right"/>
      <protection/>
    </xf>
    <xf numFmtId="199" fontId="27" fillId="0" borderId="23" xfId="51" applyNumberFormat="1" applyFont="1" applyBorder="1">
      <alignment/>
      <protection/>
    </xf>
    <xf numFmtId="199" fontId="27" fillId="0" borderId="13" xfId="51" applyNumberFormat="1" applyFont="1" applyBorder="1" applyAlignment="1">
      <alignment horizontal="right" vertical="center"/>
      <protection/>
    </xf>
    <xf numFmtId="199" fontId="27" fillId="0" borderId="23" xfId="51" applyNumberFormat="1" applyFont="1" applyBorder="1" applyAlignment="1">
      <alignment horizontal="right" vertical="center"/>
      <protection/>
    </xf>
    <xf numFmtId="199" fontId="35" fillId="33" borderId="13" xfId="51" applyNumberFormat="1" applyFont="1" applyFill="1" applyBorder="1" applyAlignment="1">
      <alignment horizontal="right"/>
      <protection/>
    </xf>
    <xf numFmtId="199" fontId="35" fillId="33" borderId="13" xfId="51" applyNumberFormat="1" applyFont="1" applyFill="1" applyBorder="1" applyAlignment="1">
      <alignment horizontal="right" vertical="center"/>
      <protection/>
    </xf>
    <xf numFmtId="199" fontId="35" fillId="33" borderId="23" xfId="51" applyNumberFormat="1" applyFont="1" applyFill="1" applyBorder="1" applyAlignment="1">
      <alignment horizontal="right" vertical="center"/>
      <protection/>
    </xf>
    <xf numFmtId="199" fontId="36" fillId="0" borderId="13" xfId="51" applyNumberFormat="1" applyFont="1" applyBorder="1" applyAlignment="1">
      <alignment horizontal="right" vertical="center"/>
      <protection/>
    </xf>
    <xf numFmtId="199" fontId="36" fillId="0" borderId="23" xfId="51" applyNumberFormat="1" applyFont="1" applyBorder="1" applyAlignment="1">
      <alignment horizontal="right" vertical="center"/>
      <protection/>
    </xf>
    <xf numFmtId="199" fontId="35" fillId="33" borderId="13" xfId="51" applyNumberFormat="1" applyFont="1" applyFill="1" applyBorder="1">
      <alignment/>
      <protection/>
    </xf>
    <xf numFmtId="199" fontId="35" fillId="33" borderId="23" xfId="51" applyNumberFormat="1" applyFont="1" applyFill="1" applyBorder="1">
      <alignment/>
      <protection/>
    </xf>
    <xf numFmtId="199" fontId="27" fillId="0" borderId="65" xfId="51" applyNumberFormat="1" applyFont="1" applyBorder="1" applyAlignment="1">
      <alignment horizontal="right"/>
      <protection/>
    </xf>
    <xf numFmtId="199" fontId="27" fillId="0" borderId="65" xfId="51" applyNumberFormat="1" applyFont="1" applyBorder="1">
      <alignment/>
      <protection/>
    </xf>
    <xf numFmtId="199" fontId="27" fillId="0" borderId="65" xfId="51" applyNumberFormat="1" applyFont="1" applyBorder="1" applyAlignment="1">
      <alignment horizontal="right" vertical="center"/>
      <protection/>
    </xf>
    <xf numFmtId="199" fontId="27" fillId="0" borderId="66" xfId="51" applyNumberFormat="1" applyFont="1" applyBorder="1" applyAlignment="1">
      <alignment horizontal="right" vertical="center"/>
      <protection/>
    </xf>
    <xf numFmtId="199" fontId="29" fillId="0" borderId="67" xfId="51" applyNumberFormat="1" applyFont="1" applyBorder="1">
      <alignment/>
      <protection/>
    </xf>
    <xf numFmtId="199" fontId="29" fillId="0" borderId="68" xfId="51" applyNumberFormat="1" applyFont="1" applyBorder="1">
      <alignment/>
      <protection/>
    </xf>
    <xf numFmtId="199" fontId="29" fillId="0" borderId="69" xfId="51" applyNumberFormat="1" applyFont="1" applyBorder="1">
      <alignment/>
      <protection/>
    </xf>
    <xf numFmtId="199" fontId="35" fillId="0" borderId="13" xfId="51" applyNumberFormat="1" applyFont="1" applyBorder="1" applyAlignment="1">
      <alignment horizontal="right" vertical="center"/>
      <protection/>
    </xf>
    <xf numFmtId="199" fontId="35" fillId="0" borderId="34" xfId="51" applyNumberFormat="1" applyFont="1" applyBorder="1" applyAlignment="1">
      <alignment horizontal="right" vertical="center"/>
      <protection/>
    </xf>
    <xf numFmtId="0" fontId="29" fillId="0" borderId="78" xfId="51" applyFont="1" applyFill="1" applyBorder="1" applyAlignment="1">
      <alignment vertical="center"/>
      <protection/>
    </xf>
    <xf numFmtId="199" fontId="35" fillId="33" borderId="58" xfId="51" applyNumberFormat="1" applyFont="1" applyFill="1" applyBorder="1" applyAlignment="1">
      <alignment horizontal="right"/>
      <protection/>
    </xf>
    <xf numFmtId="199" fontId="35" fillId="33" borderId="59" xfId="51" applyNumberFormat="1" applyFont="1" applyFill="1" applyBorder="1" applyAlignment="1">
      <alignment horizontal="right"/>
      <protection/>
    </xf>
    <xf numFmtId="199" fontId="35" fillId="33" borderId="22" xfId="51" applyNumberFormat="1" applyFont="1" applyFill="1" applyBorder="1" applyAlignment="1">
      <alignment horizontal="right"/>
      <protection/>
    </xf>
    <xf numFmtId="199" fontId="35" fillId="0" borderId="13" xfId="51" applyNumberFormat="1" applyFont="1" applyBorder="1" applyAlignment="1">
      <alignment horizontal="right"/>
      <protection/>
    </xf>
    <xf numFmtId="199" fontId="35" fillId="0" borderId="23" xfId="51" applyNumberFormat="1" applyFont="1" applyBorder="1" applyAlignment="1">
      <alignment horizontal="right"/>
      <protection/>
    </xf>
    <xf numFmtId="199" fontId="35" fillId="0" borderId="23" xfId="51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top" wrapText="1"/>
    </xf>
    <xf numFmtId="0" fontId="29" fillId="0" borderId="0" xfId="0" applyFont="1" applyAlignment="1">
      <alignment horizontal="center"/>
    </xf>
    <xf numFmtId="0" fontId="56" fillId="0" borderId="79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8" fillId="0" borderId="74" xfId="0" applyFont="1" applyBorder="1" applyAlignment="1">
      <alignment horizontal="center" vertical="center"/>
    </xf>
    <xf numFmtId="0" fontId="29" fillId="33" borderId="56" xfId="0" applyFont="1" applyFill="1" applyBorder="1" applyAlignment="1">
      <alignment horizontal="right" vertical="center"/>
    </xf>
    <xf numFmtId="0" fontId="56" fillId="0" borderId="56" xfId="0" applyFont="1" applyBorder="1" applyAlignment="1">
      <alignment horizontal="right" vertical="center" wrapText="1"/>
    </xf>
    <xf numFmtId="0" fontId="58" fillId="0" borderId="56" xfId="0" applyFont="1" applyBorder="1" applyAlignment="1">
      <alignment horizontal="center" vertical="center"/>
    </xf>
    <xf numFmtId="0" fontId="29" fillId="33" borderId="56" xfId="0" applyFont="1" applyFill="1" applyBorder="1" applyAlignment="1">
      <alignment horizontal="right"/>
    </xf>
    <xf numFmtId="0" fontId="29" fillId="0" borderId="56" xfId="0" applyFont="1" applyBorder="1" applyAlignment="1">
      <alignment horizontal="right"/>
    </xf>
    <xf numFmtId="0" fontId="35" fillId="0" borderId="56" xfId="0" applyFont="1" applyBorder="1" applyAlignment="1">
      <alignment horizontal="right" vertical="center"/>
    </xf>
    <xf numFmtId="0" fontId="37" fillId="33" borderId="56" xfId="0" applyFont="1" applyFill="1" applyBorder="1" applyAlignment="1">
      <alignment horizontal="right" vertical="center"/>
    </xf>
    <xf numFmtId="0" fontId="34" fillId="0" borderId="56" xfId="0" applyFont="1" applyFill="1" applyBorder="1" applyAlignment="1">
      <alignment horizontal="right"/>
    </xf>
    <xf numFmtId="0" fontId="34" fillId="0" borderId="56" xfId="0" applyFont="1" applyBorder="1" applyAlignment="1">
      <alignment horizontal="right"/>
    </xf>
    <xf numFmtId="0" fontId="26" fillId="0" borderId="63" xfId="51" applyFont="1" applyBorder="1" applyAlignment="1">
      <alignment horizontal="right"/>
      <protection/>
    </xf>
    <xf numFmtId="0" fontId="26" fillId="0" borderId="13" xfId="51" applyFont="1" applyBorder="1" applyAlignment="1">
      <alignment horizontal="right"/>
      <protection/>
    </xf>
    <xf numFmtId="0" fontId="26" fillId="0" borderId="80" xfId="51" applyFont="1" applyBorder="1" applyAlignment="1">
      <alignment horizontal="right"/>
      <protection/>
    </xf>
    <xf numFmtId="0" fontId="26" fillId="0" borderId="24" xfId="51" applyFont="1" applyBorder="1" applyAlignment="1">
      <alignment horizontal="right"/>
      <protection/>
    </xf>
    <xf numFmtId="0" fontId="26" fillId="33" borderId="45" xfId="51" applyFont="1" applyFill="1" applyBorder="1" applyAlignment="1">
      <alignment horizontal="right" vertical="center"/>
      <protection/>
    </xf>
    <xf numFmtId="0" fontId="26" fillId="33" borderId="81" xfId="51" applyFont="1" applyFill="1" applyBorder="1" applyAlignment="1">
      <alignment horizontal="right" vertical="center"/>
      <protection/>
    </xf>
    <xf numFmtId="0" fontId="26" fillId="33" borderId="82" xfId="51" applyFont="1" applyFill="1" applyBorder="1" applyAlignment="1">
      <alignment horizontal="right" vertical="center"/>
      <protection/>
    </xf>
    <xf numFmtId="0" fontId="26" fillId="0" borderId="45" xfId="51" applyFont="1" applyBorder="1" applyAlignment="1">
      <alignment horizontal="right" vertical="center"/>
      <protection/>
    </xf>
    <xf numFmtId="0" fontId="26" fillId="0" borderId="81" xfId="51" applyFont="1" applyBorder="1" applyAlignment="1">
      <alignment horizontal="right" vertical="center"/>
      <protection/>
    </xf>
    <xf numFmtId="0" fontId="26" fillId="0" borderId="82" xfId="51" applyFont="1" applyBorder="1" applyAlignment="1">
      <alignment horizontal="right" vertical="center"/>
      <protection/>
    </xf>
    <xf numFmtId="0" fontId="26" fillId="0" borderId="83" xfId="51" applyFont="1" applyBorder="1" applyAlignment="1">
      <alignment horizontal="right" vertical="center"/>
      <protection/>
    </xf>
    <xf numFmtId="0" fontId="26" fillId="0" borderId="21" xfId="51" applyFont="1" applyBorder="1" applyAlignment="1">
      <alignment horizontal="right" vertical="center"/>
      <protection/>
    </xf>
    <xf numFmtId="0" fontId="37" fillId="33" borderId="63" xfId="51" applyFont="1" applyFill="1" applyBorder="1" applyAlignment="1">
      <alignment horizontal="right" vertical="center"/>
      <protection/>
    </xf>
    <xf numFmtId="0" fontId="37" fillId="33" borderId="13" xfId="51" applyFont="1" applyFill="1" applyBorder="1" applyAlignment="1">
      <alignment horizontal="right" vertical="center"/>
      <protection/>
    </xf>
    <xf numFmtId="0" fontId="26" fillId="0" borderId="0" xfId="51" applyFont="1" applyFill="1" applyBorder="1" applyAlignment="1">
      <alignment horizontal="left" vertical="center"/>
      <protection/>
    </xf>
    <xf numFmtId="0" fontId="26" fillId="0" borderId="84" xfId="51" applyFont="1" applyFill="1" applyBorder="1" applyAlignment="1">
      <alignment horizontal="left" vertical="center"/>
      <protection/>
    </xf>
    <xf numFmtId="0" fontId="57" fillId="0" borderId="85" xfId="51" applyFont="1" applyBorder="1" applyAlignment="1">
      <alignment horizontal="center" vertical="center"/>
      <protection/>
    </xf>
    <xf numFmtId="0" fontId="57" fillId="0" borderId="79" xfId="51" applyFont="1" applyBorder="1" applyAlignment="1">
      <alignment horizontal="center" vertical="center"/>
      <protection/>
    </xf>
    <xf numFmtId="0" fontId="57" fillId="0" borderId="86" xfId="51" applyFont="1" applyBorder="1" applyAlignment="1">
      <alignment horizontal="center" vertical="center"/>
      <protection/>
    </xf>
    <xf numFmtId="0" fontId="57" fillId="0" borderId="10" xfId="51" applyFont="1" applyBorder="1" applyAlignment="1">
      <alignment horizontal="center" vertical="center"/>
      <protection/>
    </xf>
    <xf numFmtId="0" fontId="57" fillId="0" borderId="87" xfId="51" applyFont="1" applyBorder="1" applyAlignment="1">
      <alignment horizontal="center" vertical="center"/>
      <protection/>
    </xf>
    <xf numFmtId="0" fontId="59" fillId="0" borderId="45" xfId="51" applyFont="1" applyBorder="1" applyAlignment="1">
      <alignment horizontal="center" vertical="center"/>
      <protection/>
    </xf>
    <xf numFmtId="0" fontId="59" fillId="0" borderId="81" xfId="51" applyFont="1" applyBorder="1" applyAlignment="1">
      <alignment horizontal="center" vertical="center"/>
      <protection/>
    </xf>
    <xf numFmtId="0" fontId="59" fillId="0" borderId="82" xfId="51" applyFont="1" applyBorder="1" applyAlignment="1">
      <alignment horizontal="center" vertical="center"/>
      <protection/>
    </xf>
    <xf numFmtId="0" fontId="38" fillId="0" borderId="0" xfId="51" applyFont="1" applyAlignment="1">
      <alignment horizontal="center"/>
      <protection/>
    </xf>
    <xf numFmtId="0" fontId="59" fillId="0" borderId="88" xfId="51" applyFont="1" applyBorder="1" applyAlignment="1">
      <alignment horizontal="center" vertical="center"/>
      <protection/>
    </xf>
    <xf numFmtId="0" fontId="59" fillId="0" borderId="89" xfId="51" applyFont="1" applyBorder="1" applyAlignment="1">
      <alignment horizontal="center" vertical="center"/>
      <protection/>
    </xf>
    <xf numFmtId="0" fontId="59" fillId="0" borderId="90" xfId="51" applyFont="1" applyBorder="1" applyAlignment="1">
      <alignment horizontal="center" vertical="center"/>
      <protection/>
    </xf>
    <xf numFmtId="0" fontId="29" fillId="33" borderId="45" xfId="51" applyFont="1" applyFill="1" applyBorder="1" applyAlignment="1">
      <alignment horizontal="right"/>
      <protection/>
    </xf>
    <xf numFmtId="0" fontId="29" fillId="33" borderId="81" xfId="51" applyFont="1" applyFill="1" applyBorder="1" applyAlignment="1">
      <alignment horizontal="right"/>
      <protection/>
    </xf>
    <xf numFmtId="0" fontId="29" fillId="33" borderId="82" xfId="51" applyFont="1" applyFill="1" applyBorder="1" applyAlignment="1">
      <alignment horizontal="right"/>
      <protection/>
    </xf>
    <xf numFmtId="0" fontId="29" fillId="0" borderId="91" xfId="51" applyFont="1" applyFill="1" applyBorder="1" applyAlignment="1">
      <alignment horizontal="left" vertical="center"/>
      <protection/>
    </xf>
    <xf numFmtId="0" fontId="29" fillId="0" borderId="55" xfId="51" applyFont="1" applyFill="1" applyBorder="1" applyAlignment="1">
      <alignment horizontal="left" vertical="center"/>
      <protection/>
    </xf>
    <xf numFmtId="0" fontId="29" fillId="0" borderId="92" xfId="51" applyNumberFormat="1" applyFont="1" applyBorder="1" applyAlignment="1" quotePrefix="1">
      <alignment horizontal="center" vertical="center" wrapText="1"/>
      <protection/>
    </xf>
    <xf numFmtId="0" fontId="29" fillId="0" borderId="56" xfId="51" applyNumberFormat="1" applyFont="1" applyBorder="1" applyAlignment="1" quotePrefix="1">
      <alignment horizontal="center" vertical="center" wrapText="1"/>
      <protection/>
    </xf>
    <xf numFmtId="0" fontId="29" fillId="0" borderId="93" xfId="51" applyFont="1" applyBorder="1" applyAlignment="1">
      <alignment horizontal="right" vertical="center"/>
      <protection/>
    </xf>
    <xf numFmtId="0" fontId="29" fillId="0" borderId="94" xfId="51" applyFont="1" applyBorder="1" applyAlignment="1">
      <alignment horizontal="right" vertical="center"/>
      <protection/>
    </xf>
    <xf numFmtId="0" fontId="29" fillId="33" borderId="95" xfId="51" applyFont="1" applyFill="1" applyBorder="1" applyAlignment="1">
      <alignment horizontal="right"/>
      <protection/>
    </xf>
    <xf numFmtId="0" fontId="29" fillId="33" borderId="84" xfId="51" applyFont="1" applyFill="1" applyBorder="1" applyAlignment="1">
      <alignment horizontal="right"/>
      <protection/>
    </xf>
    <xf numFmtId="0" fontId="29" fillId="33" borderId="96" xfId="51" applyFont="1" applyFill="1" applyBorder="1" applyAlignment="1">
      <alignment horizontal="right"/>
      <protection/>
    </xf>
    <xf numFmtId="0" fontId="29" fillId="0" borderId="45" xfId="51" applyFont="1" applyBorder="1" applyAlignment="1">
      <alignment horizontal="right"/>
      <protection/>
    </xf>
    <xf numFmtId="0" fontId="29" fillId="0" borderId="81" xfId="51" applyFont="1" applyBorder="1" applyAlignment="1">
      <alignment horizontal="right"/>
      <protection/>
    </xf>
    <xf numFmtId="0" fontId="29" fillId="0" borderId="82" xfId="51" applyFont="1" applyBorder="1" applyAlignment="1">
      <alignment horizontal="right"/>
      <protection/>
    </xf>
    <xf numFmtId="0" fontId="29" fillId="0" borderId="0" xfId="51" applyFont="1" applyAlignment="1">
      <alignment horizontal="center"/>
      <protection/>
    </xf>
    <xf numFmtId="0" fontId="58" fillId="0" borderId="88" xfId="51" applyFont="1" applyBorder="1" applyAlignment="1">
      <alignment horizontal="center" vertical="center"/>
      <protection/>
    </xf>
    <xf numFmtId="0" fontId="58" fillId="0" borderId="89" xfId="51" applyFont="1" applyBorder="1" applyAlignment="1">
      <alignment horizontal="center" vertical="center"/>
      <protection/>
    </xf>
    <xf numFmtId="0" fontId="58" fillId="0" borderId="90" xfId="51" applyFont="1" applyBorder="1" applyAlignment="1">
      <alignment horizontal="center" vertical="center"/>
      <protection/>
    </xf>
    <xf numFmtId="0" fontId="29" fillId="33" borderId="45" xfId="51" applyFont="1" applyFill="1" applyBorder="1" applyAlignment="1">
      <alignment horizontal="right" vertical="center"/>
      <protection/>
    </xf>
    <xf numFmtId="0" fontId="29" fillId="33" borderId="81" xfId="51" applyFont="1" applyFill="1" applyBorder="1" applyAlignment="1">
      <alignment horizontal="right" vertical="center"/>
      <protection/>
    </xf>
    <xf numFmtId="0" fontId="29" fillId="0" borderId="45" xfId="51" applyFont="1" applyBorder="1" applyAlignment="1">
      <alignment horizontal="right" vertical="center"/>
      <protection/>
    </xf>
    <xf numFmtId="0" fontId="29" fillId="0" borderId="81" xfId="51" applyFont="1" applyBorder="1" applyAlignment="1">
      <alignment horizontal="right" vertical="center"/>
      <protection/>
    </xf>
    <xf numFmtId="0" fontId="29" fillId="0" borderId="0" xfId="51" applyFont="1" applyFill="1" applyBorder="1" applyAlignment="1">
      <alignment horizontal="left" vertical="center"/>
      <protection/>
    </xf>
    <xf numFmtId="0" fontId="29" fillId="0" borderId="97" xfId="51" applyFont="1" applyFill="1" applyBorder="1" applyAlignment="1">
      <alignment horizontal="left" vertical="center"/>
      <protection/>
    </xf>
    <xf numFmtId="0" fontId="29" fillId="0" borderId="98" xfId="51" applyFont="1" applyFill="1" applyBorder="1" applyAlignment="1">
      <alignment horizontal="left" vertical="center"/>
      <protection/>
    </xf>
    <xf numFmtId="0" fontId="29" fillId="0" borderId="99" xfId="51" applyFont="1" applyFill="1" applyBorder="1" applyAlignment="1">
      <alignment horizontal="left" vertical="center"/>
      <protection/>
    </xf>
    <xf numFmtId="0" fontId="29" fillId="0" borderId="100" xfId="51" applyNumberFormat="1" applyFont="1" applyBorder="1" applyAlignment="1" quotePrefix="1">
      <alignment horizontal="center" vertical="center" wrapText="1"/>
      <protection/>
    </xf>
    <xf numFmtId="0" fontId="29" fillId="0" borderId="101" xfId="51" applyNumberFormat="1" applyFont="1" applyBorder="1" applyAlignment="1" quotePrefix="1">
      <alignment horizontal="center" vertical="center" wrapText="1"/>
      <protection/>
    </xf>
    <xf numFmtId="0" fontId="29" fillId="0" borderId="63" xfId="51" applyFont="1" applyBorder="1" applyAlignment="1">
      <alignment horizontal="right" wrapText="1"/>
      <protection/>
    </xf>
    <xf numFmtId="0" fontId="29" fillId="0" borderId="13" xfId="51" applyFont="1" applyBorder="1" applyAlignment="1">
      <alignment horizontal="right" wrapText="1"/>
      <protection/>
    </xf>
    <xf numFmtId="0" fontId="29" fillId="0" borderId="80" xfId="51" applyFont="1" applyBorder="1" applyAlignment="1">
      <alignment horizontal="right" wrapText="1"/>
      <protection/>
    </xf>
    <xf numFmtId="0" fontId="29" fillId="0" borderId="24" xfId="51" applyFont="1" applyBorder="1" applyAlignment="1">
      <alignment horizontal="right" wrapText="1"/>
      <protection/>
    </xf>
    <xf numFmtId="0" fontId="29" fillId="0" borderId="83" xfId="51" applyFont="1" applyBorder="1" applyAlignment="1">
      <alignment horizontal="right" vertical="center" wrapText="1"/>
      <protection/>
    </xf>
    <xf numFmtId="0" fontId="29" fillId="0" borderId="21" xfId="51" applyFont="1" applyBorder="1" applyAlignment="1">
      <alignment horizontal="right" vertical="center" wrapText="1"/>
      <protection/>
    </xf>
    <xf numFmtId="0" fontId="29" fillId="0" borderId="102" xfId="51" applyFont="1" applyBorder="1" applyAlignment="1">
      <alignment horizontal="right" vertical="center"/>
      <protection/>
    </xf>
    <xf numFmtId="0" fontId="29" fillId="33" borderId="103" xfId="51" applyFont="1" applyFill="1" applyBorder="1" applyAlignment="1">
      <alignment horizontal="right"/>
      <protection/>
    </xf>
    <xf numFmtId="0" fontId="29" fillId="33" borderId="104" xfId="51" applyFont="1" applyFill="1" applyBorder="1" applyAlignment="1">
      <alignment horizontal="right"/>
      <protection/>
    </xf>
    <xf numFmtId="0" fontId="29" fillId="33" borderId="105" xfId="51" applyFont="1" applyFill="1" applyBorder="1" applyAlignment="1">
      <alignment horizontal="right"/>
      <protection/>
    </xf>
    <xf numFmtId="0" fontId="29" fillId="33" borderId="63" xfId="51" applyFont="1" applyFill="1" applyBorder="1" applyAlignment="1">
      <alignment horizontal="right" vertical="center" wrapText="1"/>
      <protection/>
    </xf>
    <xf numFmtId="0" fontId="29" fillId="33" borderId="13" xfId="51" applyFont="1" applyFill="1" applyBorder="1" applyAlignment="1">
      <alignment horizontal="right" vertical="center" wrapText="1"/>
      <protection/>
    </xf>
    <xf numFmtId="0" fontId="56" fillId="0" borderId="85" xfId="0" applyFont="1" applyBorder="1" applyAlignment="1">
      <alignment horizontal="center" vertical="center"/>
    </xf>
    <xf numFmtId="0" fontId="56" fillId="0" borderId="86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58" fillId="0" borderId="88" xfId="0" applyFont="1" applyBorder="1" applyAlignment="1">
      <alignment horizontal="center" vertical="center"/>
    </xf>
    <xf numFmtId="0" fontId="58" fillId="0" borderId="89" xfId="0" applyFont="1" applyBorder="1" applyAlignment="1">
      <alignment horizontal="center" vertical="center"/>
    </xf>
    <xf numFmtId="0" fontId="58" fillId="0" borderId="9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Obično_Knjiga3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="85" zoomScaleNormal="85" zoomScalePageLayoutView="0" workbookViewId="0" topLeftCell="A1">
      <selection activeCell="D34" sqref="D34"/>
    </sheetView>
  </sheetViews>
  <sheetFormatPr defaultColWidth="9.140625" defaultRowHeight="12.75"/>
  <cols>
    <col min="1" max="1" width="5.57421875" style="5" customWidth="1"/>
    <col min="2" max="2" width="6.8515625" style="5" customWidth="1"/>
    <col min="3" max="3" width="56.8515625" style="5" customWidth="1"/>
    <col min="4" max="6" width="21.8515625" style="5" customWidth="1"/>
    <col min="7" max="8" width="18.8515625" style="5" customWidth="1"/>
    <col min="9" max="9" width="9.140625" style="5" customWidth="1"/>
    <col min="10" max="10" width="11.8515625" style="5" bestFit="1" customWidth="1"/>
    <col min="11" max="11" width="9.7109375" style="5" bestFit="1" customWidth="1"/>
    <col min="12" max="16384" width="9.140625" style="5" customWidth="1"/>
  </cols>
  <sheetData>
    <row r="1" spans="2:6" ht="21.75" thickBot="1">
      <c r="B1" s="325" t="s">
        <v>131</v>
      </c>
      <c r="C1" s="325"/>
      <c r="D1" s="325"/>
      <c r="E1" s="325"/>
      <c r="F1" s="325"/>
    </row>
    <row r="2" ht="21.75" hidden="1" thickBot="1"/>
    <row r="3" spans="1:8" ht="23.25" customHeight="1" thickTop="1">
      <c r="A3" s="326" t="s">
        <v>42</v>
      </c>
      <c r="B3" s="326"/>
      <c r="C3" s="326" t="s">
        <v>6</v>
      </c>
      <c r="D3" s="326" t="s">
        <v>132</v>
      </c>
      <c r="E3" s="326"/>
      <c r="F3" s="326"/>
      <c r="G3" s="246"/>
      <c r="H3" s="247"/>
    </row>
    <row r="4" spans="1:8" ht="42">
      <c r="A4" s="327"/>
      <c r="B4" s="327"/>
      <c r="C4" s="327"/>
      <c r="D4" s="225" t="s">
        <v>44</v>
      </c>
      <c r="E4" s="225" t="s">
        <v>45</v>
      </c>
      <c r="F4" s="225" t="s">
        <v>46</v>
      </c>
      <c r="G4" s="248" t="s">
        <v>133</v>
      </c>
      <c r="H4" s="249" t="s">
        <v>134</v>
      </c>
    </row>
    <row r="5" spans="1:8" ht="28.5" customHeight="1">
      <c r="A5" s="328" t="s">
        <v>43</v>
      </c>
      <c r="B5" s="328"/>
      <c r="C5" s="328"/>
      <c r="D5" s="328"/>
      <c r="E5" s="328"/>
      <c r="F5" s="328"/>
      <c r="G5" s="251"/>
      <c r="H5" s="252"/>
    </row>
    <row r="6" spans="1:8" s="8" customFormat="1" ht="21">
      <c r="A6" s="226">
        <v>31</v>
      </c>
      <c r="B6" s="226"/>
      <c r="C6" s="227" t="s">
        <v>27</v>
      </c>
      <c r="D6" s="228">
        <f>SUM(D7)</f>
        <v>0</v>
      </c>
      <c r="E6" s="228">
        <f>SUM(E7)</f>
        <v>0</v>
      </c>
      <c r="F6" s="228">
        <f>SUM(D6:E6)</f>
        <v>0</v>
      </c>
      <c r="G6" s="253">
        <v>0</v>
      </c>
      <c r="H6" s="253">
        <v>0</v>
      </c>
    </row>
    <row r="7" spans="1:8" ht="21">
      <c r="A7" s="229"/>
      <c r="B7" s="229">
        <v>311</v>
      </c>
      <c r="C7" s="230" t="s">
        <v>27</v>
      </c>
      <c r="D7" s="231">
        <v>0</v>
      </c>
      <c r="E7" s="231">
        <v>0</v>
      </c>
      <c r="F7" s="231">
        <f aca="true" t="shared" si="0" ref="F7:F28">SUM(D7:E7)</f>
        <v>0</v>
      </c>
      <c r="G7" s="254">
        <v>0</v>
      </c>
      <c r="H7" s="254">
        <v>0</v>
      </c>
    </row>
    <row r="8" spans="1:8" s="8" customFormat="1" ht="21">
      <c r="A8" s="226">
        <v>32</v>
      </c>
      <c r="B8" s="226"/>
      <c r="C8" s="227" t="s">
        <v>7</v>
      </c>
      <c r="D8" s="228">
        <f>SUM(D9)</f>
        <v>0</v>
      </c>
      <c r="E8" s="228">
        <f>SUM(E9)</f>
        <v>0</v>
      </c>
      <c r="F8" s="228">
        <f t="shared" si="0"/>
        <v>0</v>
      </c>
      <c r="G8" s="253">
        <v>0</v>
      </c>
      <c r="H8" s="253">
        <v>0</v>
      </c>
    </row>
    <row r="9" spans="1:8" ht="21">
      <c r="A9" s="229"/>
      <c r="B9" s="229">
        <v>321</v>
      </c>
      <c r="C9" s="230" t="s">
        <v>7</v>
      </c>
      <c r="D9" s="231">
        <v>0</v>
      </c>
      <c r="E9" s="231">
        <v>0</v>
      </c>
      <c r="F9" s="231">
        <v>0</v>
      </c>
      <c r="G9" s="254">
        <v>0</v>
      </c>
      <c r="H9" s="254">
        <v>0</v>
      </c>
    </row>
    <row r="10" spans="1:8" s="8" customFormat="1" ht="21">
      <c r="A10" s="226">
        <v>33</v>
      </c>
      <c r="B10" s="226"/>
      <c r="C10" s="227" t="s">
        <v>8</v>
      </c>
      <c r="D10" s="228">
        <f>SUM(D11)</f>
        <v>0</v>
      </c>
      <c r="E10" s="228">
        <f>SUM(E11)</f>
        <v>0</v>
      </c>
      <c r="F10" s="228">
        <f t="shared" si="0"/>
        <v>0</v>
      </c>
      <c r="G10" s="253">
        <v>0</v>
      </c>
      <c r="H10" s="253">
        <v>0</v>
      </c>
    </row>
    <row r="11" spans="1:8" ht="21">
      <c r="A11" s="229"/>
      <c r="B11" s="229">
        <v>331</v>
      </c>
      <c r="C11" s="230" t="s">
        <v>8</v>
      </c>
      <c r="D11" s="231">
        <v>0</v>
      </c>
      <c r="E11" s="231">
        <v>0</v>
      </c>
      <c r="F11" s="231">
        <f t="shared" si="0"/>
        <v>0</v>
      </c>
      <c r="G11" s="254">
        <v>0</v>
      </c>
      <c r="H11" s="254">
        <v>0</v>
      </c>
    </row>
    <row r="12" spans="1:8" s="8" customFormat="1" ht="21">
      <c r="A12" s="226">
        <v>34</v>
      </c>
      <c r="B12" s="226"/>
      <c r="C12" s="227" t="s">
        <v>28</v>
      </c>
      <c r="D12" s="228">
        <f>SUM(D13:D14)</f>
        <v>0</v>
      </c>
      <c r="E12" s="228">
        <f>SUM(E13:E14)</f>
        <v>0</v>
      </c>
      <c r="F12" s="228">
        <f t="shared" si="0"/>
        <v>0</v>
      </c>
      <c r="G12" s="253">
        <v>0</v>
      </c>
      <c r="H12" s="253">
        <v>0</v>
      </c>
    </row>
    <row r="13" spans="1:8" ht="21">
      <c r="A13" s="229"/>
      <c r="B13" s="229">
        <v>341</v>
      </c>
      <c r="C13" s="230" t="s">
        <v>29</v>
      </c>
      <c r="D13" s="231">
        <v>0</v>
      </c>
      <c r="E13" s="231">
        <v>0</v>
      </c>
      <c r="F13" s="231">
        <f t="shared" si="0"/>
        <v>0</v>
      </c>
      <c r="G13" s="254">
        <v>0</v>
      </c>
      <c r="H13" s="254">
        <v>0</v>
      </c>
    </row>
    <row r="14" spans="1:8" ht="21">
      <c r="A14" s="229"/>
      <c r="B14" s="229">
        <v>342</v>
      </c>
      <c r="C14" s="230" t="s">
        <v>30</v>
      </c>
      <c r="D14" s="231">
        <v>0</v>
      </c>
      <c r="E14" s="231">
        <v>0</v>
      </c>
      <c r="F14" s="231">
        <f t="shared" si="0"/>
        <v>0</v>
      </c>
      <c r="G14" s="254">
        <v>0</v>
      </c>
      <c r="H14" s="254">
        <v>0</v>
      </c>
    </row>
    <row r="15" spans="1:8" s="8" customFormat="1" ht="21">
      <c r="A15" s="226">
        <v>35</v>
      </c>
      <c r="B15" s="226"/>
      <c r="C15" s="227" t="s">
        <v>31</v>
      </c>
      <c r="D15" s="228">
        <f>SUM(D16:D20)</f>
        <v>5100000</v>
      </c>
      <c r="E15" s="228">
        <f>SUM(E16:E20)</f>
        <v>0</v>
      </c>
      <c r="F15" s="228">
        <f t="shared" si="0"/>
        <v>5100000</v>
      </c>
      <c r="G15" s="253">
        <v>5100000</v>
      </c>
      <c r="H15" s="253">
        <v>5100000</v>
      </c>
    </row>
    <row r="16" spans="1:8" ht="21">
      <c r="A16" s="229"/>
      <c r="B16" s="229">
        <v>351</v>
      </c>
      <c r="C16" s="230" t="s">
        <v>32</v>
      </c>
      <c r="D16" s="231">
        <v>5100000</v>
      </c>
      <c r="E16" s="231"/>
      <c r="F16" s="231">
        <f t="shared" si="0"/>
        <v>5100000</v>
      </c>
      <c r="G16" s="254">
        <v>5100000</v>
      </c>
      <c r="H16" s="254">
        <v>5100000</v>
      </c>
    </row>
    <row r="17" spans="1:8" ht="42" hidden="1">
      <c r="A17" s="229"/>
      <c r="B17" s="229">
        <v>352</v>
      </c>
      <c r="C17" s="230" t="s">
        <v>33</v>
      </c>
      <c r="D17" s="231"/>
      <c r="E17" s="231"/>
      <c r="F17" s="231">
        <f t="shared" si="0"/>
        <v>0</v>
      </c>
      <c r="G17" s="254"/>
      <c r="H17" s="254"/>
    </row>
    <row r="18" spans="1:8" ht="42">
      <c r="A18" s="229"/>
      <c r="B18" s="229">
        <v>353</v>
      </c>
      <c r="C18" s="230" t="s">
        <v>34</v>
      </c>
      <c r="D18" s="232">
        <v>0</v>
      </c>
      <c r="E18" s="232">
        <v>0</v>
      </c>
      <c r="F18" s="232">
        <f t="shared" si="0"/>
        <v>0</v>
      </c>
      <c r="G18" s="254">
        <v>0</v>
      </c>
      <c r="H18" s="254">
        <v>0</v>
      </c>
    </row>
    <row r="19" spans="1:8" ht="21" hidden="1">
      <c r="A19" s="229"/>
      <c r="B19" s="229">
        <v>354</v>
      </c>
      <c r="C19" s="230" t="s">
        <v>35</v>
      </c>
      <c r="D19" s="231"/>
      <c r="E19" s="231"/>
      <c r="F19" s="231">
        <f t="shared" si="0"/>
        <v>0</v>
      </c>
      <c r="G19" s="254"/>
      <c r="H19" s="254"/>
    </row>
    <row r="20" spans="1:8" ht="21" hidden="1">
      <c r="A20" s="229"/>
      <c r="B20" s="229">
        <v>355</v>
      </c>
      <c r="C20" s="230" t="s">
        <v>36</v>
      </c>
      <c r="D20" s="231"/>
      <c r="E20" s="231"/>
      <c r="F20" s="231">
        <f t="shared" si="0"/>
        <v>0</v>
      </c>
      <c r="G20" s="254"/>
      <c r="H20" s="254"/>
    </row>
    <row r="21" spans="1:8" s="8" customFormat="1" ht="21">
      <c r="A21" s="226">
        <v>36</v>
      </c>
      <c r="B21" s="226"/>
      <c r="C21" s="227" t="s">
        <v>37</v>
      </c>
      <c r="D21" s="228">
        <f>SUM(D22:D24)</f>
        <v>0</v>
      </c>
      <c r="E21" s="228">
        <f>SUM(E22:E24)</f>
        <v>0</v>
      </c>
      <c r="F21" s="228">
        <f t="shared" si="0"/>
        <v>0</v>
      </c>
      <c r="G21" s="253">
        <v>0</v>
      </c>
      <c r="H21" s="253">
        <v>0</v>
      </c>
    </row>
    <row r="22" spans="1:8" ht="21" hidden="1">
      <c r="A22" s="229"/>
      <c r="B22" s="229">
        <v>361</v>
      </c>
      <c r="C22" s="230" t="s">
        <v>38</v>
      </c>
      <c r="D22" s="231"/>
      <c r="E22" s="231"/>
      <c r="F22" s="231">
        <f t="shared" si="0"/>
        <v>0</v>
      </c>
      <c r="G22" s="254"/>
      <c r="H22" s="254"/>
    </row>
    <row r="23" spans="1:8" ht="21">
      <c r="A23" s="229"/>
      <c r="B23" s="229">
        <v>362</v>
      </c>
      <c r="C23" s="230" t="s">
        <v>39</v>
      </c>
      <c r="D23" s="231">
        <v>0</v>
      </c>
      <c r="E23" s="231">
        <v>0</v>
      </c>
      <c r="F23" s="231">
        <f t="shared" si="0"/>
        <v>0</v>
      </c>
      <c r="G23" s="254">
        <v>0</v>
      </c>
      <c r="H23" s="254">
        <v>0</v>
      </c>
    </row>
    <row r="24" spans="1:8" ht="21" hidden="1">
      <c r="A24" s="229"/>
      <c r="B24" s="229">
        <v>363</v>
      </c>
      <c r="C24" s="230" t="s">
        <v>40</v>
      </c>
      <c r="D24" s="231"/>
      <c r="E24" s="231"/>
      <c r="F24" s="231">
        <f t="shared" si="0"/>
        <v>0</v>
      </c>
      <c r="G24" s="254"/>
      <c r="H24" s="254"/>
    </row>
    <row r="25" spans="1:8" s="8" customFormat="1" ht="42">
      <c r="A25" s="226">
        <v>37</v>
      </c>
      <c r="B25" s="226"/>
      <c r="C25" s="227" t="s">
        <v>41</v>
      </c>
      <c r="D25" s="228">
        <f>SUM(D26)</f>
        <v>0</v>
      </c>
      <c r="E25" s="228">
        <f>SUM(E26)</f>
        <v>0</v>
      </c>
      <c r="F25" s="228">
        <f t="shared" si="0"/>
        <v>0</v>
      </c>
      <c r="G25" s="253">
        <v>0</v>
      </c>
      <c r="H25" s="253">
        <v>0</v>
      </c>
    </row>
    <row r="26" spans="1:8" ht="42">
      <c r="A26" s="229"/>
      <c r="B26" s="229">
        <v>371</v>
      </c>
      <c r="C26" s="230" t="s">
        <v>41</v>
      </c>
      <c r="D26" s="231"/>
      <c r="E26" s="231">
        <v>0</v>
      </c>
      <c r="F26" s="231">
        <f t="shared" si="0"/>
        <v>0</v>
      </c>
      <c r="G26" s="254">
        <v>0</v>
      </c>
      <c r="H26" s="254">
        <v>0</v>
      </c>
    </row>
    <row r="27" spans="1:8" s="8" customFormat="1" ht="26.25" customHeight="1">
      <c r="A27" s="329" t="s">
        <v>48</v>
      </c>
      <c r="B27" s="329"/>
      <c r="C27" s="329"/>
      <c r="D27" s="233">
        <f>SUM(D25,D21,D15,D12,D10,D8,D6)</f>
        <v>5100000</v>
      </c>
      <c r="E27" s="233">
        <f>SUM(E25,E21,E15,E12,E10,E8,E6)</f>
        <v>0</v>
      </c>
      <c r="F27" s="233">
        <f t="shared" si="0"/>
        <v>5100000</v>
      </c>
      <c r="G27" s="253">
        <v>5100000</v>
      </c>
      <c r="H27" s="253">
        <v>5100000</v>
      </c>
    </row>
    <row r="28" spans="1:8" s="264" customFormat="1" ht="42" customHeight="1">
      <c r="A28" s="330" t="s">
        <v>105</v>
      </c>
      <c r="B28" s="330"/>
      <c r="C28" s="330"/>
      <c r="D28" s="234">
        <v>74601.2</v>
      </c>
      <c r="E28" s="234">
        <v>0</v>
      </c>
      <c r="F28" s="234">
        <f t="shared" si="0"/>
        <v>74601.2</v>
      </c>
      <c r="G28" s="263">
        <v>74000</v>
      </c>
      <c r="H28" s="263">
        <v>74000</v>
      </c>
    </row>
    <row r="29" spans="1:8" s="8" customFormat="1" ht="26.25" customHeight="1">
      <c r="A29" s="329" t="s">
        <v>50</v>
      </c>
      <c r="B29" s="329"/>
      <c r="C29" s="329"/>
      <c r="D29" s="233">
        <f>SUM(D27:D28)</f>
        <v>5174601.2</v>
      </c>
      <c r="E29" s="233">
        <f>SUM(E27:E28)</f>
        <v>0</v>
      </c>
      <c r="F29" s="233">
        <f>SUM(F27:F28)</f>
        <v>5174601.2</v>
      </c>
      <c r="G29" s="253">
        <f>SUM(G27:G28)</f>
        <v>5174000</v>
      </c>
      <c r="H29" s="253">
        <v>5174000</v>
      </c>
    </row>
    <row r="30" spans="1:8" ht="16.5" customHeight="1">
      <c r="A30" s="235"/>
      <c r="B30" s="235"/>
      <c r="C30" s="235"/>
      <c r="D30" s="236"/>
      <c r="E30" s="236"/>
      <c r="F30" s="236"/>
      <c r="G30" s="254"/>
      <c r="H30" s="254"/>
    </row>
    <row r="31" spans="1:8" ht="30" customHeight="1">
      <c r="A31" s="331" t="s">
        <v>47</v>
      </c>
      <c r="B31" s="331"/>
      <c r="C31" s="331"/>
      <c r="D31" s="331"/>
      <c r="E31" s="331"/>
      <c r="F31" s="331"/>
      <c r="G31" s="254"/>
      <c r="H31" s="254"/>
    </row>
    <row r="32" spans="1:8" s="8" customFormat="1" ht="21">
      <c r="A32" s="237">
        <v>41</v>
      </c>
      <c r="B32" s="237"/>
      <c r="C32" s="227" t="s">
        <v>9</v>
      </c>
      <c r="D32" s="228">
        <f>SUM(D33:D35)</f>
        <v>185500</v>
      </c>
      <c r="E32" s="228">
        <f>SUM(E33:E35)</f>
        <v>0</v>
      </c>
      <c r="F32" s="265">
        <f>SUM(D32:E32)</f>
        <v>185500</v>
      </c>
      <c r="G32" s="266">
        <v>185500</v>
      </c>
      <c r="H32" s="266">
        <v>185500</v>
      </c>
    </row>
    <row r="33" spans="1:8" ht="21">
      <c r="A33" s="238"/>
      <c r="B33" s="238">
        <v>411</v>
      </c>
      <c r="C33" s="230" t="s">
        <v>1</v>
      </c>
      <c r="D33" s="232">
        <v>144542.96</v>
      </c>
      <c r="E33" s="232">
        <v>0</v>
      </c>
      <c r="F33" s="232">
        <f aca="true" t="shared" si="1" ref="F33:H70">SUM(D33:E33)</f>
        <v>144542.96</v>
      </c>
      <c r="G33" s="254">
        <v>144542.96</v>
      </c>
      <c r="H33" s="254">
        <v>142698.24</v>
      </c>
    </row>
    <row r="34" spans="1:8" ht="21">
      <c r="A34" s="238"/>
      <c r="B34" s="238">
        <v>412</v>
      </c>
      <c r="C34" s="230" t="s">
        <v>121</v>
      </c>
      <c r="D34" s="232">
        <v>20000</v>
      </c>
      <c r="E34" s="232">
        <v>0</v>
      </c>
      <c r="F34" s="232">
        <f t="shared" si="1"/>
        <v>20000</v>
      </c>
      <c r="G34" s="254">
        <v>20000</v>
      </c>
      <c r="H34" s="254">
        <v>8500</v>
      </c>
    </row>
    <row r="35" spans="1:8" ht="21">
      <c r="A35" s="238"/>
      <c r="B35" s="238">
        <v>413</v>
      </c>
      <c r="C35" s="230" t="s">
        <v>2</v>
      </c>
      <c r="D35" s="232">
        <v>20957.04</v>
      </c>
      <c r="E35" s="232">
        <v>0</v>
      </c>
      <c r="F35" s="232">
        <f t="shared" si="1"/>
        <v>20957.04</v>
      </c>
      <c r="G35" s="254">
        <v>20957.04</v>
      </c>
      <c r="H35" s="254">
        <v>22801.76</v>
      </c>
    </row>
    <row r="36" spans="1:8" s="8" customFormat="1" ht="21">
      <c r="A36" s="237">
        <v>42</v>
      </c>
      <c r="B36" s="237"/>
      <c r="C36" s="227" t="s">
        <v>3</v>
      </c>
      <c r="D36" s="239">
        <f>SUM(D37:D51)</f>
        <v>2383500</v>
      </c>
      <c r="E36" s="239">
        <f>SUM(E37:E50)</f>
        <v>0</v>
      </c>
      <c r="F36" s="239">
        <f t="shared" si="1"/>
        <v>2383500</v>
      </c>
      <c r="G36" s="266">
        <v>2383500</v>
      </c>
      <c r="H36" s="266">
        <v>2383500</v>
      </c>
    </row>
    <row r="37" spans="1:8" ht="21" hidden="1">
      <c r="A37" s="238"/>
      <c r="B37" s="238">
        <v>421</v>
      </c>
      <c r="C37" s="230" t="s">
        <v>11</v>
      </c>
      <c r="D37" s="232"/>
      <c r="E37" s="232"/>
      <c r="F37" s="232">
        <f t="shared" si="1"/>
        <v>0</v>
      </c>
      <c r="G37" s="254"/>
      <c r="H37" s="254"/>
    </row>
    <row r="38" spans="1:8" ht="42">
      <c r="A38" s="238"/>
      <c r="B38" s="238">
        <v>422</v>
      </c>
      <c r="C38" s="230" t="s">
        <v>12</v>
      </c>
      <c r="D38" s="232">
        <v>0</v>
      </c>
      <c r="E38" s="232">
        <v>0</v>
      </c>
      <c r="F38" s="232">
        <f t="shared" si="1"/>
        <v>0</v>
      </c>
      <c r="G38" s="254">
        <v>0</v>
      </c>
      <c r="H38" s="254">
        <v>0</v>
      </c>
    </row>
    <row r="39" spans="1:8" ht="21" hidden="1">
      <c r="A39" s="238"/>
      <c r="B39" s="238">
        <v>423</v>
      </c>
      <c r="C39" s="230" t="s">
        <v>13</v>
      </c>
      <c r="D39" s="232"/>
      <c r="E39" s="232">
        <v>0</v>
      </c>
      <c r="F39" s="232">
        <f t="shared" si="1"/>
        <v>0</v>
      </c>
      <c r="G39" s="254"/>
      <c r="H39" s="254"/>
    </row>
    <row r="40" spans="1:8" ht="42">
      <c r="A40" s="238"/>
      <c r="B40" s="238">
        <v>424</v>
      </c>
      <c r="C40" s="230" t="s">
        <v>14</v>
      </c>
      <c r="D40" s="232">
        <v>0</v>
      </c>
      <c r="E40" s="232">
        <v>0</v>
      </c>
      <c r="F40" s="232">
        <f t="shared" si="1"/>
        <v>0</v>
      </c>
      <c r="G40" s="254">
        <v>0</v>
      </c>
      <c r="H40" s="254">
        <v>0</v>
      </c>
    </row>
    <row r="41" spans="1:11" ht="21">
      <c r="A41" s="238"/>
      <c r="B41" s="238">
        <v>425</v>
      </c>
      <c r="C41" s="230" t="s">
        <v>5</v>
      </c>
      <c r="D41" s="232">
        <v>0</v>
      </c>
      <c r="E41" s="232">
        <v>0</v>
      </c>
      <c r="F41" s="232">
        <f t="shared" si="1"/>
        <v>0</v>
      </c>
      <c r="G41" s="254">
        <v>0</v>
      </c>
      <c r="H41" s="254">
        <v>0</v>
      </c>
      <c r="J41" s="13"/>
      <c r="K41" s="13"/>
    </row>
    <row r="42" spans="1:11" ht="42">
      <c r="A42" s="238"/>
      <c r="B42" s="238"/>
      <c r="C42" s="230" t="s">
        <v>95</v>
      </c>
      <c r="D42" s="232">
        <v>780000</v>
      </c>
      <c r="E42" s="232">
        <v>0</v>
      </c>
      <c r="F42" s="232">
        <f t="shared" si="1"/>
        <v>780000</v>
      </c>
      <c r="G42" s="254">
        <v>780000</v>
      </c>
      <c r="H42" s="254">
        <v>780000</v>
      </c>
      <c r="J42" s="13"/>
      <c r="K42" s="13"/>
    </row>
    <row r="43" spans="1:11" ht="21">
      <c r="A43" s="238"/>
      <c r="B43" s="238"/>
      <c r="C43" s="230" t="s">
        <v>96</v>
      </c>
      <c r="D43" s="232">
        <v>300000</v>
      </c>
      <c r="E43" s="232">
        <v>0</v>
      </c>
      <c r="F43" s="232">
        <f t="shared" si="1"/>
        <v>300000</v>
      </c>
      <c r="G43" s="254">
        <v>300000</v>
      </c>
      <c r="H43" s="254">
        <v>300000</v>
      </c>
      <c r="J43" s="13"/>
      <c r="K43" s="13"/>
    </row>
    <row r="44" spans="1:11" ht="21">
      <c r="A44" s="238"/>
      <c r="B44" s="238"/>
      <c r="C44" s="230" t="s">
        <v>97</v>
      </c>
      <c r="D44" s="232">
        <v>165000</v>
      </c>
      <c r="E44" s="232">
        <v>0</v>
      </c>
      <c r="F44" s="232">
        <f t="shared" si="1"/>
        <v>165000</v>
      </c>
      <c r="G44" s="254">
        <v>80000</v>
      </c>
      <c r="H44" s="254">
        <v>80000</v>
      </c>
      <c r="J44" s="13"/>
      <c r="K44" s="13"/>
    </row>
    <row r="45" spans="1:11" ht="21">
      <c r="A45" s="238"/>
      <c r="B45" s="238"/>
      <c r="C45" s="230" t="s">
        <v>98</v>
      </c>
      <c r="D45" s="232">
        <v>50000</v>
      </c>
      <c r="E45" s="232">
        <v>0</v>
      </c>
      <c r="F45" s="232">
        <f t="shared" si="1"/>
        <v>50000</v>
      </c>
      <c r="G45" s="254">
        <v>30000</v>
      </c>
      <c r="H45" s="254">
        <v>30000</v>
      </c>
      <c r="J45" s="13"/>
      <c r="K45" s="13"/>
    </row>
    <row r="46" spans="1:11" ht="21">
      <c r="A46" s="238"/>
      <c r="B46" s="238"/>
      <c r="C46" s="230" t="s">
        <v>122</v>
      </c>
      <c r="D46" s="232">
        <v>500000</v>
      </c>
      <c r="E46" s="232"/>
      <c r="F46" s="232">
        <v>500000</v>
      </c>
      <c r="G46" s="254">
        <v>500000</v>
      </c>
      <c r="H46" s="254">
        <v>500000</v>
      </c>
      <c r="J46" s="13"/>
      <c r="K46" s="13"/>
    </row>
    <row r="47" spans="1:11" ht="21">
      <c r="A47" s="238"/>
      <c r="B47" s="238"/>
      <c r="C47" s="230" t="s">
        <v>103</v>
      </c>
      <c r="D47" s="232">
        <v>403500</v>
      </c>
      <c r="E47" s="232">
        <v>0</v>
      </c>
      <c r="F47" s="232">
        <f t="shared" si="1"/>
        <v>403500</v>
      </c>
      <c r="G47" s="254">
        <v>452500</v>
      </c>
      <c r="H47" s="254">
        <v>452500</v>
      </c>
      <c r="J47" s="13"/>
      <c r="K47" s="13"/>
    </row>
    <row r="48" spans="1:11" ht="21">
      <c r="A48" s="238"/>
      <c r="B48" s="238"/>
      <c r="C48" s="230" t="s">
        <v>124</v>
      </c>
      <c r="D48" s="232">
        <v>100000</v>
      </c>
      <c r="E48" s="232"/>
      <c r="F48" s="232">
        <v>100000</v>
      </c>
      <c r="G48" s="254">
        <v>100000</v>
      </c>
      <c r="H48" s="254">
        <v>100000</v>
      </c>
      <c r="J48" s="13"/>
      <c r="K48" s="13"/>
    </row>
    <row r="49" spans="1:8" ht="21">
      <c r="A49" s="238"/>
      <c r="B49" s="238">
        <v>426</v>
      </c>
      <c r="C49" s="230" t="s">
        <v>4</v>
      </c>
      <c r="D49" s="232">
        <v>60000</v>
      </c>
      <c r="E49" s="232">
        <v>0</v>
      </c>
      <c r="F49" s="232">
        <f t="shared" si="1"/>
        <v>60000</v>
      </c>
      <c r="G49" s="254">
        <v>50000</v>
      </c>
      <c r="H49" s="254">
        <v>50000</v>
      </c>
    </row>
    <row r="50" spans="1:8" ht="21" hidden="1">
      <c r="A50" s="238"/>
      <c r="B50" s="238">
        <v>429</v>
      </c>
      <c r="C50" s="230" t="s">
        <v>15</v>
      </c>
      <c r="D50" s="232"/>
      <c r="E50" s="232">
        <v>0</v>
      </c>
      <c r="F50" s="232">
        <f t="shared" si="1"/>
        <v>0</v>
      </c>
      <c r="G50" s="254"/>
      <c r="H50" s="254"/>
    </row>
    <row r="51" spans="1:8" ht="21">
      <c r="A51" s="238"/>
      <c r="B51" s="238"/>
      <c r="C51" s="230" t="s">
        <v>104</v>
      </c>
      <c r="D51" s="232">
        <v>25000</v>
      </c>
      <c r="E51" s="232">
        <v>0</v>
      </c>
      <c r="F51" s="232">
        <f t="shared" si="1"/>
        <v>25000</v>
      </c>
      <c r="G51" s="254">
        <v>30000</v>
      </c>
      <c r="H51" s="254">
        <v>30000</v>
      </c>
    </row>
    <row r="52" spans="1:8" s="8" customFormat="1" ht="21">
      <c r="A52" s="237">
        <v>43</v>
      </c>
      <c r="B52" s="237"/>
      <c r="C52" s="227" t="s">
        <v>16</v>
      </c>
      <c r="D52" s="239">
        <f>SUM(D53)</f>
        <v>0</v>
      </c>
      <c r="E52" s="239">
        <f>SUM(E53)</f>
        <v>0</v>
      </c>
      <c r="F52" s="240">
        <f t="shared" si="1"/>
        <v>0</v>
      </c>
      <c r="G52" s="253">
        <v>0</v>
      </c>
      <c r="H52" s="253">
        <v>0</v>
      </c>
    </row>
    <row r="53" spans="1:8" ht="21">
      <c r="A53" s="238"/>
      <c r="B53" s="238">
        <v>431</v>
      </c>
      <c r="C53" s="230" t="s">
        <v>17</v>
      </c>
      <c r="D53" s="232">
        <v>0</v>
      </c>
      <c r="E53" s="232">
        <v>0</v>
      </c>
      <c r="F53" s="232">
        <f t="shared" si="1"/>
        <v>0</v>
      </c>
      <c r="G53" s="254">
        <v>0</v>
      </c>
      <c r="H53" s="254">
        <v>0</v>
      </c>
    </row>
    <row r="54" spans="1:8" s="8" customFormat="1" ht="21">
      <c r="A54" s="237">
        <v>44</v>
      </c>
      <c r="B54" s="237"/>
      <c r="C54" s="227" t="s">
        <v>18</v>
      </c>
      <c r="D54" s="239">
        <f>SUM(D55:D57)</f>
        <v>0</v>
      </c>
      <c r="E54" s="239">
        <f>SUM(E55:E57)</f>
        <v>0</v>
      </c>
      <c r="F54" s="240">
        <f t="shared" si="1"/>
        <v>0</v>
      </c>
      <c r="G54" s="253">
        <v>0</v>
      </c>
      <c r="H54" s="253">
        <v>0</v>
      </c>
    </row>
    <row r="55" spans="1:8" ht="21" hidden="1">
      <c r="A55" s="238"/>
      <c r="B55" s="238">
        <v>441</v>
      </c>
      <c r="C55" s="230" t="s">
        <v>19</v>
      </c>
      <c r="D55" s="232"/>
      <c r="E55" s="232"/>
      <c r="F55" s="232">
        <f t="shared" si="1"/>
        <v>0</v>
      </c>
      <c r="G55" s="254"/>
      <c r="H55" s="254"/>
    </row>
    <row r="56" spans="1:8" ht="21" hidden="1">
      <c r="A56" s="238"/>
      <c r="B56" s="238">
        <v>442</v>
      </c>
      <c r="C56" s="230" t="s">
        <v>20</v>
      </c>
      <c r="D56" s="232"/>
      <c r="E56" s="232"/>
      <c r="F56" s="232">
        <f t="shared" si="1"/>
        <v>0</v>
      </c>
      <c r="G56" s="254"/>
      <c r="H56" s="254"/>
    </row>
    <row r="57" spans="1:8" ht="21">
      <c r="A57" s="238"/>
      <c r="B57" s="238">
        <v>443</v>
      </c>
      <c r="C57" s="230" t="s">
        <v>21</v>
      </c>
      <c r="D57" s="232"/>
      <c r="E57" s="232">
        <v>0</v>
      </c>
      <c r="F57" s="232">
        <f t="shared" si="1"/>
        <v>0</v>
      </c>
      <c r="G57" s="254"/>
      <c r="H57" s="254"/>
    </row>
    <row r="58" spans="1:8" s="8" customFormat="1" ht="21">
      <c r="A58" s="237">
        <v>45</v>
      </c>
      <c r="B58" s="237"/>
      <c r="C58" s="227" t="s">
        <v>0</v>
      </c>
      <c r="D58" s="239">
        <v>2531000</v>
      </c>
      <c r="E58" s="239">
        <f>SUM(E59:E60)</f>
        <v>0</v>
      </c>
      <c r="F58" s="239">
        <f t="shared" si="1"/>
        <v>2531000</v>
      </c>
      <c r="G58" s="239">
        <f t="shared" si="1"/>
        <v>2531000</v>
      </c>
      <c r="H58" s="239">
        <v>2531000</v>
      </c>
    </row>
    <row r="59" spans="1:8" ht="21">
      <c r="A59" s="238"/>
      <c r="B59" s="238">
        <v>451</v>
      </c>
      <c r="C59" s="230" t="s">
        <v>22</v>
      </c>
      <c r="D59" s="232">
        <v>2416000</v>
      </c>
      <c r="E59" s="232">
        <v>0</v>
      </c>
      <c r="F59" s="232">
        <f t="shared" si="1"/>
        <v>2416000</v>
      </c>
      <c r="G59" s="232">
        <f t="shared" si="1"/>
        <v>2416000</v>
      </c>
      <c r="H59" s="232">
        <v>2416000</v>
      </c>
    </row>
    <row r="60" spans="1:8" ht="21" hidden="1">
      <c r="A60" s="238"/>
      <c r="B60" s="238">
        <v>452</v>
      </c>
      <c r="C60" s="230" t="s">
        <v>23</v>
      </c>
      <c r="D60" s="232"/>
      <c r="E60" s="232"/>
      <c r="F60" s="232">
        <f t="shared" si="1"/>
        <v>0</v>
      </c>
      <c r="G60" s="232">
        <f t="shared" si="1"/>
        <v>0</v>
      </c>
      <c r="H60" s="232">
        <f t="shared" si="1"/>
        <v>0</v>
      </c>
    </row>
    <row r="61" spans="1:8" s="8" customFormat="1" ht="21" hidden="1">
      <c r="A61" s="237">
        <v>46</v>
      </c>
      <c r="B61" s="237"/>
      <c r="C61" s="227" t="s">
        <v>24</v>
      </c>
      <c r="D61" s="239">
        <f>SUM(D62:D63)</f>
        <v>0</v>
      </c>
      <c r="E61" s="239">
        <f>SUM(E62:E63)</f>
        <v>0</v>
      </c>
      <c r="F61" s="232">
        <f t="shared" si="1"/>
        <v>0</v>
      </c>
      <c r="G61" s="232">
        <f t="shared" si="1"/>
        <v>0</v>
      </c>
      <c r="H61" s="232">
        <f t="shared" si="1"/>
        <v>0</v>
      </c>
    </row>
    <row r="62" spans="1:8" ht="21" hidden="1">
      <c r="A62" s="238"/>
      <c r="B62" s="238">
        <v>461</v>
      </c>
      <c r="C62" s="230" t="s">
        <v>58</v>
      </c>
      <c r="D62" s="232"/>
      <c r="E62" s="232"/>
      <c r="F62" s="232">
        <f t="shared" si="1"/>
        <v>0</v>
      </c>
      <c r="G62" s="232">
        <f t="shared" si="1"/>
        <v>0</v>
      </c>
      <c r="H62" s="232">
        <f t="shared" si="1"/>
        <v>0</v>
      </c>
    </row>
    <row r="63" spans="1:8" ht="21" hidden="1">
      <c r="A63" s="238"/>
      <c r="B63" s="238">
        <v>462</v>
      </c>
      <c r="C63" s="230" t="s">
        <v>25</v>
      </c>
      <c r="D63" s="232"/>
      <c r="E63" s="232"/>
      <c r="F63" s="232">
        <f t="shared" si="1"/>
        <v>0</v>
      </c>
      <c r="G63" s="232">
        <f t="shared" si="1"/>
        <v>0</v>
      </c>
      <c r="H63" s="232">
        <f t="shared" si="1"/>
        <v>0</v>
      </c>
    </row>
    <row r="64" spans="1:8" s="8" customFormat="1" ht="42" hidden="1">
      <c r="A64" s="237">
        <v>47</v>
      </c>
      <c r="B64" s="237"/>
      <c r="C64" s="227" t="s">
        <v>26</v>
      </c>
      <c r="D64" s="239">
        <f>SUM(D65)</f>
        <v>0</v>
      </c>
      <c r="E64" s="239">
        <f>SUM(E65)</f>
        <v>0</v>
      </c>
      <c r="F64" s="232">
        <f t="shared" si="1"/>
        <v>0</v>
      </c>
      <c r="G64" s="232">
        <f t="shared" si="1"/>
        <v>0</v>
      </c>
      <c r="H64" s="232">
        <f t="shared" si="1"/>
        <v>0</v>
      </c>
    </row>
    <row r="65" spans="1:8" ht="42" hidden="1">
      <c r="A65" s="238"/>
      <c r="B65" s="238">
        <v>471</v>
      </c>
      <c r="C65" s="230" t="s">
        <v>26</v>
      </c>
      <c r="D65" s="232"/>
      <c r="E65" s="232"/>
      <c r="F65" s="232">
        <f t="shared" si="1"/>
        <v>0</v>
      </c>
      <c r="G65" s="232">
        <f t="shared" si="1"/>
        <v>0</v>
      </c>
      <c r="H65" s="232">
        <f t="shared" si="1"/>
        <v>0</v>
      </c>
    </row>
    <row r="66" spans="1:8" ht="21">
      <c r="A66" s="238"/>
      <c r="B66" s="238"/>
      <c r="C66" s="230" t="s">
        <v>99</v>
      </c>
      <c r="D66" s="232">
        <v>45000</v>
      </c>
      <c r="E66" s="232">
        <v>0</v>
      </c>
      <c r="F66" s="232">
        <f t="shared" si="1"/>
        <v>45000</v>
      </c>
      <c r="G66" s="232">
        <f t="shared" si="1"/>
        <v>45000</v>
      </c>
      <c r="H66" s="232">
        <v>45000</v>
      </c>
    </row>
    <row r="67" spans="1:8" ht="21">
      <c r="A67" s="260"/>
      <c r="B67" s="260"/>
      <c r="C67" s="261" t="s">
        <v>100</v>
      </c>
      <c r="D67" s="262">
        <v>50000</v>
      </c>
      <c r="E67" s="262">
        <v>0</v>
      </c>
      <c r="F67" s="262">
        <f t="shared" si="1"/>
        <v>50000</v>
      </c>
      <c r="G67" s="262">
        <f t="shared" si="1"/>
        <v>50000</v>
      </c>
      <c r="H67" s="262">
        <v>50000</v>
      </c>
    </row>
    <row r="68" spans="1:8" ht="42">
      <c r="A68" s="238"/>
      <c r="B68" s="238"/>
      <c r="C68" s="230" t="s">
        <v>123</v>
      </c>
      <c r="D68" s="232">
        <v>20000</v>
      </c>
      <c r="E68" s="232">
        <v>0</v>
      </c>
      <c r="F68" s="232">
        <f t="shared" si="1"/>
        <v>20000</v>
      </c>
      <c r="G68" s="232">
        <f t="shared" si="1"/>
        <v>20000</v>
      </c>
      <c r="H68" s="232">
        <v>20000</v>
      </c>
    </row>
    <row r="69" spans="1:8" ht="21">
      <c r="A69" s="238"/>
      <c r="B69" s="238"/>
      <c r="C69" s="230" t="s">
        <v>101</v>
      </c>
      <c r="D69" s="232"/>
      <c r="E69" s="232">
        <v>0</v>
      </c>
      <c r="F69" s="232">
        <f t="shared" si="1"/>
        <v>0</v>
      </c>
      <c r="G69" s="232">
        <f t="shared" si="1"/>
        <v>0</v>
      </c>
      <c r="H69" s="232">
        <f t="shared" si="1"/>
        <v>0</v>
      </c>
    </row>
    <row r="70" spans="1:8" ht="21">
      <c r="A70" s="238"/>
      <c r="B70" s="238"/>
      <c r="C70" s="230" t="s">
        <v>102</v>
      </c>
      <c r="D70" s="232"/>
      <c r="E70" s="232">
        <v>0</v>
      </c>
      <c r="F70" s="232">
        <f t="shared" si="1"/>
        <v>0</v>
      </c>
      <c r="G70" s="232">
        <f t="shared" si="1"/>
        <v>0</v>
      </c>
      <c r="H70" s="232">
        <f t="shared" si="1"/>
        <v>0</v>
      </c>
    </row>
    <row r="71" spans="1:8" ht="21">
      <c r="A71" s="332" t="s">
        <v>49</v>
      </c>
      <c r="B71" s="332"/>
      <c r="C71" s="332"/>
      <c r="D71" s="239">
        <f>SUM(D32,D36,D52,D54,D58,D61,D64)</f>
        <v>5100000</v>
      </c>
      <c r="E71" s="239">
        <f>SUM(E32,E36,E52,E54,E58,E61,E64)</f>
        <v>0</v>
      </c>
      <c r="F71" s="239">
        <f>SUM(D71:E71)</f>
        <v>5100000</v>
      </c>
      <c r="G71" s="255">
        <v>5100000</v>
      </c>
      <c r="H71" s="255">
        <v>5100000</v>
      </c>
    </row>
    <row r="72" spans="1:8" ht="21">
      <c r="A72" s="333" t="s">
        <v>54</v>
      </c>
      <c r="B72" s="333"/>
      <c r="C72" s="333"/>
      <c r="D72" s="241"/>
      <c r="E72" s="241">
        <v>0</v>
      </c>
      <c r="F72" s="239">
        <f>SUM(D72:E72)</f>
        <v>0</v>
      </c>
      <c r="G72" s="255"/>
      <c r="H72" s="255">
        <v>0</v>
      </c>
    </row>
    <row r="73" spans="1:8" ht="21">
      <c r="A73" s="332" t="s">
        <v>50</v>
      </c>
      <c r="B73" s="332"/>
      <c r="C73" s="332"/>
      <c r="D73" s="239">
        <f>SUM(D71:D72)</f>
        <v>5100000</v>
      </c>
      <c r="E73" s="239">
        <f>SUM(E71:E72)</f>
        <v>0</v>
      </c>
      <c r="F73" s="239">
        <f>SUM(D73:E73)</f>
        <v>5100000</v>
      </c>
      <c r="G73" s="255">
        <v>5100000</v>
      </c>
      <c r="H73" s="255">
        <v>5100000</v>
      </c>
    </row>
    <row r="74" spans="1:8" ht="21">
      <c r="A74" s="332" t="s">
        <v>60</v>
      </c>
      <c r="B74" s="332"/>
      <c r="C74" s="332"/>
      <c r="D74" s="239">
        <f>SUM(D29-D73)</f>
        <v>74601.20000000019</v>
      </c>
      <c r="E74" s="239">
        <f>SUM(E29-E73)</f>
        <v>0</v>
      </c>
      <c r="F74" s="239">
        <f>SUM(F29-F73)</f>
        <v>74601.20000000019</v>
      </c>
      <c r="G74" s="255">
        <v>0</v>
      </c>
      <c r="H74" s="255">
        <v>0</v>
      </c>
    </row>
    <row r="75" spans="1:8" ht="21">
      <c r="A75" s="242"/>
      <c r="B75" s="242"/>
      <c r="C75" s="242"/>
      <c r="D75" s="231"/>
      <c r="E75" s="231"/>
      <c r="F75" s="231"/>
      <c r="G75" s="254"/>
      <c r="H75" s="254"/>
    </row>
    <row r="76" spans="1:8" ht="21">
      <c r="A76" s="334" t="s">
        <v>57</v>
      </c>
      <c r="B76" s="334"/>
      <c r="C76" s="334"/>
      <c r="D76" s="243">
        <v>74601</v>
      </c>
      <c r="E76" s="243">
        <v>0</v>
      </c>
      <c r="F76" s="243">
        <f>SUM(D76:E76)</f>
        <v>74601</v>
      </c>
      <c r="G76" s="254">
        <v>0</v>
      </c>
      <c r="H76" s="254">
        <v>0</v>
      </c>
    </row>
    <row r="77" spans="1:8" ht="21">
      <c r="A77" s="335" t="s">
        <v>55</v>
      </c>
      <c r="B77" s="335"/>
      <c r="C77" s="335"/>
      <c r="D77" s="228">
        <v>74601</v>
      </c>
      <c r="E77" s="228">
        <f>IF(E76-E28&gt;0,E76-E28,0)</f>
        <v>0</v>
      </c>
      <c r="F77" s="228">
        <f>SUM(D77:E77)</f>
        <v>74601</v>
      </c>
      <c r="G77" s="255">
        <v>0</v>
      </c>
      <c r="H77" s="255">
        <v>0</v>
      </c>
    </row>
    <row r="78" spans="1:8" ht="21">
      <c r="A78" s="335" t="s">
        <v>51</v>
      </c>
      <c r="B78" s="335"/>
      <c r="C78" s="335"/>
      <c r="D78" s="228">
        <f>IF(D76+D72&lt;0,D76-(-D72),0)</f>
        <v>0</v>
      </c>
      <c r="E78" s="228">
        <f>IF(E76+E72&lt;0,E76-(-E72),0)</f>
        <v>0</v>
      </c>
      <c r="F78" s="228">
        <f>SUM(D78:E78)</f>
        <v>0</v>
      </c>
      <c r="G78" s="255">
        <v>0</v>
      </c>
      <c r="H78" s="255">
        <v>0</v>
      </c>
    </row>
    <row r="79" spans="1:8" s="42" customFormat="1" ht="21">
      <c r="A79" s="336" t="s">
        <v>52</v>
      </c>
      <c r="B79" s="336"/>
      <c r="C79" s="336"/>
      <c r="D79" s="244"/>
      <c r="E79" s="244"/>
      <c r="F79" s="244">
        <f>SUM(D79:E79)</f>
        <v>0</v>
      </c>
      <c r="G79" s="256">
        <v>74000</v>
      </c>
      <c r="H79" s="256">
        <v>74000</v>
      </c>
    </row>
    <row r="80" spans="1:8" ht="21">
      <c r="A80" s="337" t="s">
        <v>56</v>
      </c>
      <c r="B80" s="337"/>
      <c r="C80" s="337"/>
      <c r="D80" s="245"/>
      <c r="E80" s="245"/>
      <c r="F80" s="245">
        <f>SUM(D80:E80)</f>
        <v>0</v>
      </c>
      <c r="G80" s="254"/>
      <c r="H80" s="254"/>
    </row>
    <row r="81" spans="3:6" ht="21">
      <c r="C81" s="257" t="s">
        <v>135</v>
      </c>
      <c r="D81" s="19"/>
      <c r="E81" s="19"/>
      <c r="F81" s="19"/>
    </row>
    <row r="82" spans="3:6" ht="21">
      <c r="C82" s="18"/>
      <c r="D82" s="19"/>
      <c r="E82" s="19"/>
      <c r="F82" s="19"/>
    </row>
    <row r="83" spans="4:6" ht="21">
      <c r="D83" s="19"/>
      <c r="E83" s="19"/>
      <c r="F83" s="19" t="s">
        <v>113</v>
      </c>
    </row>
    <row r="84" spans="4:6" ht="21">
      <c r="D84" s="19"/>
      <c r="E84" s="19"/>
      <c r="F84" s="19"/>
    </row>
    <row r="85" ht="21">
      <c r="F85" s="5" t="s">
        <v>114</v>
      </c>
    </row>
  </sheetData>
  <sheetProtection/>
  <mergeCells count="18">
    <mergeCell ref="A74:C74"/>
    <mergeCell ref="A76:C76"/>
    <mergeCell ref="A77:C77"/>
    <mergeCell ref="A78:C78"/>
    <mergeCell ref="A79:C79"/>
    <mergeCell ref="A80:C80"/>
    <mergeCell ref="A28:C28"/>
    <mergeCell ref="A29:C29"/>
    <mergeCell ref="A31:F31"/>
    <mergeCell ref="A71:C71"/>
    <mergeCell ref="A72:C72"/>
    <mergeCell ref="A73:C73"/>
    <mergeCell ref="B1:F1"/>
    <mergeCell ref="A3:B4"/>
    <mergeCell ref="C3:C4"/>
    <mergeCell ref="D3:F3"/>
    <mergeCell ref="A5:F5"/>
    <mergeCell ref="A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zoomScale="85" zoomScaleNormal="85" zoomScalePageLayoutView="0" workbookViewId="0" topLeftCell="A156">
      <selection activeCell="D114" sqref="D114"/>
    </sheetView>
  </sheetViews>
  <sheetFormatPr defaultColWidth="9.140625" defaultRowHeight="12.75"/>
  <cols>
    <col min="1" max="1" width="5.57421875" style="20" customWidth="1"/>
    <col min="2" max="2" width="6.8515625" style="20" customWidth="1"/>
    <col min="3" max="3" width="56.8515625" style="20" customWidth="1"/>
    <col min="4" max="6" width="21.8515625" style="20" customWidth="1"/>
    <col min="7" max="7" width="12.7109375" style="20" customWidth="1"/>
    <col min="8" max="9" width="9.140625" style="20" customWidth="1"/>
    <col min="10" max="10" width="11.8515625" style="20" bestFit="1" customWidth="1"/>
    <col min="11" max="11" width="9.7109375" style="20" bestFit="1" customWidth="1"/>
    <col min="12" max="16384" width="9.140625" style="20" customWidth="1"/>
  </cols>
  <sheetData>
    <row r="1" spans="2:6" ht="23.25">
      <c r="B1" s="362" t="s">
        <v>131</v>
      </c>
      <c r="C1" s="362"/>
      <c r="D1" s="362"/>
      <c r="E1" s="362"/>
      <c r="F1" s="362"/>
    </row>
    <row r="2" ht="10.5" customHeight="1" thickBot="1"/>
    <row r="3" spans="1:6" ht="23.25" customHeight="1" thickTop="1">
      <c r="A3" s="354" t="s">
        <v>42</v>
      </c>
      <c r="B3" s="355"/>
      <c r="C3" s="355" t="s">
        <v>6</v>
      </c>
      <c r="D3" s="355" t="s">
        <v>132</v>
      </c>
      <c r="E3" s="355"/>
      <c r="F3" s="358"/>
    </row>
    <row r="4" spans="1:6" ht="38.25" thickBot="1">
      <c r="A4" s="356"/>
      <c r="B4" s="357"/>
      <c r="C4" s="357"/>
      <c r="D4" s="21" t="s">
        <v>44</v>
      </c>
      <c r="E4" s="21" t="s">
        <v>45</v>
      </c>
      <c r="F4" s="22" t="s">
        <v>46</v>
      </c>
    </row>
    <row r="5" spans="1:6" ht="28.5" customHeight="1" thickBot="1" thickTop="1">
      <c r="A5" s="363" t="s">
        <v>43</v>
      </c>
      <c r="B5" s="364"/>
      <c r="C5" s="364"/>
      <c r="D5" s="364"/>
      <c r="E5" s="364"/>
      <c r="F5" s="365"/>
    </row>
    <row r="6" spans="1:6" s="23" customFormat="1" ht="19.5" thickTop="1">
      <c r="A6" s="43">
        <v>31</v>
      </c>
      <c r="B6" s="44"/>
      <c r="C6" s="45" t="s">
        <v>27</v>
      </c>
      <c r="D6" s="46">
        <f>SUM(D7)</f>
        <v>0</v>
      </c>
      <c r="E6" s="47">
        <f>SUM(E7)</f>
        <v>0</v>
      </c>
      <c r="F6" s="48">
        <f>SUM(D6:E6)</f>
        <v>0</v>
      </c>
    </row>
    <row r="7" spans="1:6" ht="18.75">
      <c r="A7" s="49"/>
      <c r="B7" s="50">
        <v>311</v>
      </c>
      <c r="C7" s="51" t="s">
        <v>27</v>
      </c>
      <c r="D7" s="52"/>
      <c r="E7" s="53"/>
      <c r="F7" s="54">
        <f aca="true" t="shared" si="0" ref="F7:F28">SUM(D7:E7)</f>
        <v>0</v>
      </c>
    </row>
    <row r="8" spans="1:7" s="23" customFormat="1" ht="18.75">
      <c r="A8" s="55">
        <v>32</v>
      </c>
      <c r="B8" s="56"/>
      <c r="C8" s="57" t="s">
        <v>7</v>
      </c>
      <c r="D8" s="58">
        <f>SUM(D9)</f>
        <v>0</v>
      </c>
      <c r="E8" s="59">
        <f>SUM(E9)</f>
        <v>0</v>
      </c>
      <c r="F8" s="60">
        <f t="shared" si="0"/>
        <v>0</v>
      </c>
      <c r="G8" s="20"/>
    </row>
    <row r="9" spans="1:6" ht="18.75">
      <c r="A9" s="49"/>
      <c r="B9" s="50">
        <v>321</v>
      </c>
      <c r="C9" s="51" t="s">
        <v>7</v>
      </c>
      <c r="D9" s="52"/>
      <c r="E9" s="53"/>
      <c r="F9" s="54">
        <f>SUM(D9:E9)</f>
        <v>0</v>
      </c>
    </row>
    <row r="10" spans="1:7" s="23" customFormat="1" ht="18.75">
      <c r="A10" s="55">
        <v>33</v>
      </c>
      <c r="B10" s="56"/>
      <c r="C10" s="57" t="s">
        <v>8</v>
      </c>
      <c r="D10" s="58">
        <f>SUM(D11)</f>
        <v>0</v>
      </c>
      <c r="E10" s="59">
        <f>SUM(E11)</f>
        <v>0</v>
      </c>
      <c r="F10" s="60">
        <f t="shared" si="0"/>
        <v>0</v>
      </c>
      <c r="G10" s="20"/>
    </row>
    <row r="11" spans="1:6" ht="18.75">
      <c r="A11" s="49"/>
      <c r="B11" s="50">
        <v>331</v>
      </c>
      <c r="C11" s="51" t="s">
        <v>8</v>
      </c>
      <c r="D11" s="52"/>
      <c r="E11" s="53"/>
      <c r="F11" s="54">
        <f t="shared" si="0"/>
        <v>0</v>
      </c>
    </row>
    <row r="12" spans="1:7" s="23" customFormat="1" ht="18.75">
      <c r="A12" s="55">
        <v>34</v>
      </c>
      <c r="B12" s="56"/>
      <c r="C12" s="57" t="s">
        <v>28</v>
      </c>
      <c r="D12" s="58">
        <f>SUM(D13:D14)</f>
        <v>0</v>
      </c>
      <c r="E12" s="59">
        <f>SUM(E13:E14)</f>
        <v>0</v>
      </c>
      <c r="F12" s="60">
        <f t="shared" si="0"/>
        <v>0</v>
      </c>
      <c r="G12" s="20"/>
    </row>
    <row r="13" spans="1:6" ht="18.75">
      <c r="A13" s="49"/>
      <c r="B13" s="50">
        <v>341</v>
      </c>
      <c r="C13" s="51" t="s">
        <v>29</v>
      </c>
      <c r="D13" s="52"/>
      <c r="E13" s="53"/>
      <c r="F13" s="54">
        <f t="shared" si="0"/>
        <v>0</v>
      </c>
    </row>
    <row r="14" spans="1:6" ht="18.75">
      <c r="A14" s="49"/>
      <c r="B14" s="50">
        <v>342</v>
      </c>
      <c r="C14" s="51" t="s">
        <v>30</v>
      </c>
      <c r="D14" s="52"/>
      <c r="E14" s="53"/>
      <c r="F14" s="54">
        <f t="shared" si="0"/>
        <v>0</v>
      </c>
    </row>
    <row r="15" spans="1:7" s="23" customFormat="1" ht="18.75">
      <c r="A15" s="55">
        <v>35</v>
      </c>
      <c r="B15" s="56"/>
      <c r="C15" s="57" t="s">
        <v>31</v>
      </c>
      <c r="D15" s="58">
        <f>SUM(D16:D20)</f>
        <v>5100000</v>
      </c>
      <c r="E15" s="59">
        <f>SUM(E16:E20)</f>
        <v>0</v>
      </c>
      <c r="F15" s="60">
        <f t="shared" si="0"/>
        <v>5100000</v>
      </c>
      <c r="G15" s="20"/>
    </row>
    <row r="16" spans="1:6" ht="18.75">
      <c r="A16" s="49"/>
      <c r="B16" s="50">
        <v>351</v>
      </c>
      <c r="C16" s="51" t="s">
        <v>32</v>
      </c>
      <c r="D16" s="52">
        <v>5100000</v>
      </c>
      <c r="E16" s="53"/>
      <c r="F16" s="54">
        <f t="shared" si="0"/>
        <v>5100000</v>
      </c>
    </row>
    <row r="17" spans="1:6" ht="37.5" hidden="1">
      <c r="A17" s="49"/>
      <c r="B17" s="50">
        <v>352</v>
      </c>
      <c r="C17" s="51" t="s">
        <v>33</v>
      </c>
      <c r="D17" s="52"/>
      <c r="E17" s="53"/>
      <c r="F17" s="54">
        <f t="shared" si="0"/>
        <v>0</v>
      </c>
    </row>
    <row r="18" spans="1:6" ht="37.5">
      <c r="A18" s="49"/>
      <c r="B18" s="50">
        <v>353</v>
      </c>
      <c r="C18" s="51" t="s">
        <v>34</v>
      </c>
      <c r="D18" s="52"/>
      <c r="E18" s="53"/>
      <c r="F18" s="54">
        <f t="shared" si="0"/>
        <v>0</v>
      </c>
    </row>
    <row r="19" spans="1:6" ht="18.75" hidden="1">
      <c r="A19" s="49"/>
      <c r="B19" s="50">
        <v>354</v>
      </c>
      <c r="C19" s="51" t="s">
        <v>35</v>
      </c>
      <c r="D19" s="52"/>
      <c r="E19" s="53"/>
      <c r="F19" s="54">
        <f t="shared" si="0"/>
        <v>0</v>
      </c>
    </row>
    <row r="20" spans="1:6" ht="18.75" hidden="1">
      <c r="A20" s="49"/>
      <c r="B20" s="50">
        <v>355</v>
      </c>
      <c r="C20" s="51" t="s">
        <v>36</v>
      </c>
      <c r="D20" s="52"/>
      <c r="E20" s="53"/>
      <c r="F20" s="54">
        <f t="shared" si="0"/>
        <v>0</v>
      </c>
    </row>
    <row r="21" spans="1:7" s="23" customFormat="1" ht="18.75">
      <c r="A21" s="55">
        <v>36</v>
      </c>
      <c r="B21" s="56"/>
      <c r="C21" s="57" t="s">
        <v>37</v>
      </c>
      <c r="D21" s="58">
        <f>SUM(D22:D24)</f>
        <v>0</v>
      </c>
      <c r="E21" s="59">
        <f>SUM(E22:E24)</f>
        <v>0</v>
      </c>
      <c r="F21" s="60">
        <f t="shared" si="0"/>
        <v>0</v>
      </c>
      <c r="G21" s="20"/>
    </row>
    <row r="22" spans="1:6" ht="18.75" hidden="1">
      <c r="A22" s="49"/>
      <c r="B22" s="50">
        <v>361</v>
      </c>
      <c r="C22" s="51" t="s">
        <v>38</v>
      </c>
      <c r="D22" s="52"/>
      <c r="E22" s="53"/>
      <c r="F22" s="54">
        <f t="shared" si="0"/>
        <v>0</v>
      </c>
    </row>
    <row r="23" spans="1:6" ht="18.75">
      <c r="A23" s="49"/>
      <c r="B23" s="50">
        <v>362</v>
      </c>
      <c r="C23" s="51" t="s">
        <v>39</v>
      </c>
      <c r="D23" s="52"/>
      <c r="E23" s="53"/>
      <c r="F23" s="54">
        <f t="shared" si="0"/>
        <v>0</v>
      </c>
    </row>
    <row r="24" spans="1:6" ht="18.75" hidden="1">
      <c r="A24" s="49"/>
      <c r="B24" s="50">
        <v>363</v>
      </c>
      <c r="C24" s="51" t="s">
        <v>40</v>
      </c>
      <c r="D24" s="52"/>
      <c r="E24" s="53"/>
      <c r="F24" s="54">
        <f t="shared" si="0"/>
        <v>0</v>
      </c>
    </row>
    <row r="25" spans="1:7" s="23" customFormat="1" ht="18.75">
      <c r="A25" s="55">
        <v>37</v>
      </c>
      <c r="B25" s="56"/>
      <c r="C25" s="57" t="s">
        <v>41</v>
      </c>
      <c r="D25" s="58">
        <f>SUM(D26)</f>
        <v>0</v>
      </c>
      <c r="E25" s="59">
        <f>SUM(E26)</f>
        <v>0</v>
      </c>
      <c r="F25" s="60">
        <f t="shared" si="0"/>
        <v>0</v>
      </c>
      <c r="G25" s="20"/>
    </row>
    <row r="26" spans="1:6" ht="19.5" thickBot="1">
      <c r="A26" s="61"/>
      <c r="B26" s="62">
        <v>371</v>
      </c>
      <c r="C26" s="63" t="s">
        <v>41</v>
      </c>
      <c r="D26" s="64"/>
      <c r="E26" s="65"/>
      <c r="F26" s="66">
        <f t="shared" si="0"/>
        <v>0</v>
      </c>
    </row>
    <row r="27" spans="1:6" ht="26.25" customHeight="1" thickBot="1" thickTop="1">
      <c r="A27" s="342" t="s">
        <v>48</v>
      </c>
      <c r="B27" s="343"/>
      <c r="C27" s="343"/>
      <c r="D27" s="25">
        <f>SUM(D25,D21,D15,D12,D10,D8,D6)</f>
        <v>5100000</v>
      </c>
      <c r="E27" s="25">
        <f>SUM(E25,E21,E15,E12,E10,E8,E6)</f>
        <v>0</v>
      </c>
      <c r="F27" s="25">
        <f t="shared" si="0"/>
        <v>5100000</v>
      </c>
    </row>
    <row r="28" spans="1:6" ht="26.25" customHeight="1" thickBot="1" thickTop="1">
      <c r="A28" s="345" t="s">
        <v>115</v>
      </c>
      <c r="B28" s="346"/>
      <c r="C28" s="346"/>
      <c r="D28" s="26">
        <v>74601.2</v>
      </c>
      <c r="E28" s="26">
        <v>0</v>
      </c>
      <c r="F28" s="26">
        <f t="shared" si="0"/>
        <v>74601.2</v>
      </c>
    </row>
    <row r="29" spans="1:6" ht="26.25" customHeight="1" thickBot="1" thickTop="1">
      <c r="A29" s="342" t="s">
        <v>50</v>
      </c>
      <c r="B29" s="343"/>
      <c r="C29" s="344"/>
      <c r="D29" s="27">
        <f>SUM(D27:D28)</f>
        <v>5174601.2</v>
      </c>
      <c r="E29" s="27">
        <f>SUM(E27:E28)</f>
        <v>0</v>
      </c>
      <c r="F29" s="27">
        <f>SUM(F27:F28)</f>
        <v>5174601.2</v>
      </c>
    </row>
    <row r="30" spans="1:6" ht="16.5" customHeight="1" thickTop="1">
      <c r="A30" s="28"/>
      <c r="B30" s="28"/>
      <c r="C30" s="28"/>
      <c r="D30" s="29"/>
      <c r="E30" s="29"/>
      <c r="F30" s="29"/>
    </row>
    <row r="31" spans="1:6" ht="18.75">
      <c r="A31" s="250" t="s">
        <v>146</v>
      </c>
      <c r="B31" s="250"/>
      <c r="C31" s="250"/>
      <c r="D31" s="29"/>
      <c r="E31" s="29"/>
      <c r="F31" s="29"/>
    </row>
    <row r="32" spans="1:6" s="30" customFormat="1" ht="19.5" thickBot="1">
      <c r="A32" s="353" t="s">
        <v>111</v>
      </c>
      <c r="B32" s="353"/>
      <c r="C32" s="353"/>
      <c r="D32" s="29"/>
      <c r="E32" s="29"/>
      <c r="F32" s="29"/>
    </row>
    <row r="33" spans="1:6" ht="23.25" customHeight="1" thickTop="1">
      <c r="A33" s="354" t="s">
        <v>42</v>
      </c>
      <c r="B33" s="355"/>
      <c r="C33" s="355" t="s">
        <v>6</v>
      </c>
      <c r="D33" s="355" t="s">
        <v>132</v>
      </c>
      <c r="E33" s="355"/>
      <c r="F33" s="358"/>
    </row>
    <row r="34" spans="1:6" ht="38.25" thickBot="1">
      <c r="A34" s="356"/>
      <c r="B34" s="357"/>
      <c r="C34" s="357"/>
      <c r="D34" s="21" t="s">
        <v>44</v>
      </c>
      <c r="E34" s="21" t="s">
        <v>45</v>
      </c>
      <c r="F34" s="22" t="s">
        <v>46</v>
      </c>
    </row>
    <row r="35" spans="1:6" ht="30" customHeight="1" thickBot="1" thickTop="1">
      <c r="A35" s="359" t="s">
        <v>47</v>
      </c>
      <c r="B35" s="360"/>
      <c r="C35" s="360"/>
      <c r="D35" s="360"/>
      <c r="E35" s="360"/>
      <c r="F35" s="361"/>
    </row>
    <row r="36" spans="1:6" s="23" customFormat="1" ht="19.5" thickTop="1">
      <c r="A36" s="67">
        <v>41</v>
      </c>
      <c r="B36" s="68"/>
      <c r="C36" s="69" t="s">
        <v>9</v>
      </c>
      <c r="D36" s="70">
        <f>SUM(D37:D39)</f>
        <v>0</v>
      </c>
      <c r="E36" s="71">
        <f>SUM(E37:E39)</f>
        <v>0</v>
      </c>
      <c r="F36" s="48">
        <f>SUM(D36:E36)</f>
        <v>0</v>
      </c>
    </row>
    <row r="37" spans="1:6" ht="18.75">
      <c r="A37" s="72"/>
      <c r="B37" s="73">
        <v>411</v>
      </c>
      <c r="C37" s="74" t="s">
        <v>1</v>
      </c>
      <c r="D37" s="75"/>
      <c r="E37" s="53"/>
      <c r="F37" s="54">
        <f aca="true" t="shared" si="1" ref="F37:F61">SUM(D37:E37)</f>
        <v>0</v>
      </c>
    </row>
    <row r="38" spans="1:6" ht="18.75">
      <c r="A38" s="72"/>
      <c r="B38" s="73">
        <v>412</v>
      </c>
      <c r="C38" s="74" t="s">
        <v>10</v>
      </c>
      <c r="D38" s="75"/>
      <c r="E38" s="53"/>
      <c r="F38" s="54">
        <f t="shared" si="1"/>
        <v>0</v>
      </c>
    </row>
    <row r="39" spans="1:6" ht="18.75">
      <c r="A39" s="72"/>
      <c r="B39" s="73">
        <v>413</v>
      </c>
      <c r="C39" s="74" t="s">
        <v>2</v>
      </c>
      <c r="D39" s="75"/>
      <c r="E39" s="53"/>
      <c r="F39" s="54">
        <f t="shared" si="1"/>
        <v>0</v>
      </c>
    </row>
    <row r="40" spans="1:6" s="23" customFormat="1" ht="18.75">
      <c r="A40" s="76">
        <v>42</v>
      </c>
      <c r="B40" s="77"/>
      <c r="C40" s="78" t="s">
        <v>3</v>
      </c>
      <c r="D40" s="79">
        <f>SUM(D41:D47)</f>
        <v>0</v>
      </c>
      <c r="E40" s="59">
        <f>SUM(E41:E47)</f>
        <v>0</v>
      </c>
      <c r="F40" s="60">
        <f t="shared" si="1"/>
        <v>0</v>
      </c>
    </row>
    <row r="41" spans="1:6" ht="18.75" hidden="1">
      <c r="A41" s="72"/>
      <c r="B41" s="73">
        <v>421</v>
      </c>
      <c r="C41" s="74" t="s">
        <v>11</v>
      </c>
      <c r="D41" s="75"/>
      <c r="E41" s="53"/>
      <c r="F41" s="54">
        <f t="shared" si="1"/>
        <v>0</v>
      </c>
    </row>
    <row r="42" spans="1:6" ht="37.5">
      <c r="A42" s="72"/>
      <c r="B42" s="73">
        <v>422</v>
      </c>
      <c r="C42" s="74" t="s">
        <v>12</v>
      </c>
      <c r="D42" s="75"/>
      <c r="E42" s="53"/>
      <c r="F42" s="54">
        <f t="shared" si="1"/>
        <v>0</v>
      </c>
    </row>
    <row r="43" spans="1:6" ht="18.75" hidden="1">
      <c r="A43" s="72"/>
      <c r="B43" s="73">
        <v>423</v>
      </c>
      <c r="C43" s="74" t="s">
        <v>13</v>
      </c>
      <c r="D43" s="75"/>
      <c r="E43" s="53"/>
      <c r="F43" s="54">
        <f t="shared" si="1"/>
        <v>0</v>
      </c>
    </row>
    <row r="44" spans="1:6" ht="18.75">
      <c r="A44" s="72"/>
      <c r="B44" s="73">
        <v>424</v>
      </c>
      <c r="C44" s="74" t="s">
        <v>14</v>
      </c>
      <c r="D44" s="75"/>
      <c r="E44" s="53"/>
      <c r="F44" s="54">
        <f t="shared" si="1"/>
        <v>0</v>
      </c>
    </row>
    <row r="45" spans="1:11" ht="18.75">
      <c r="A45" s="72"/>
      <c r="B45" s="73">
        <v>425</v>
      </c>
      <c r="C45" s="74" t="s">
        <v>5</v>
      </c>
      <c r="D45" s="75"/>
      <c r="E45" s="53"/>
      <c r="F45" s="54">
        <f t="shared" si="1"/>
        <v>0</v>
      </c>
      <c r="J45" s="31"/>
      <c r="K45" s="31"/>
    </row>
    <row r="46" spans="1:6" ht="18.75">
      <c r="A46" s="72"/>
      <c r="B46" s="73">
        <v>426</v>
      </c>
      <c r="C46" s="74" t="s">
        <v>4</v>
      </c>
      <c r="D46" s="75"/>
      <c r="E46" s="53"/>
      <c r="F46" s="54">
        <f t="shared" si="1"/>
        <v>0</v>
      </c>
    </row>
    <row r="47" spans="1:6" ht="18.75" hidden="1">
      <c r="A47" s="72"/>
      <c r="B47" s="73">
        <v>429</v>
      </c>
      <c r="C47" s="74" t="s">
        <v>15</v>
      </c>
      <c r="D47" s="75"/>
      <c r="E47" s="53"/>
      <c r="F47" s="54">
        <f t="shared" si="1"/>
        <v>0</v>
      </c>
    </row>
    <row r="48" spans="1:6" s="23" customFormat="1" ht="18.75">
      <c r="A48" s="76">
        <v>43</v>
      </c>
      <c r="B48" s="77"/>
      <c r="C48" s="78" t="s">
        <v>16</v>
      </c>
      <c r="D48" s="79">
        <f>SUM(D49)</f>
        <v>0</v>
      </c>
      <c r="E48" s="59">
        <f>SUM(E49)</f>
        <v>0</v>
      </c>
      <c r="F48" s="60">
        <f t="shared" si="1"/>
        <v>0</v>
      </c>
    </row>
    <row r="49" spans="1:6" ht="18.75">
      <c r="A49" s="72"/>
      <c r="B49" s="73">
        <v>431</v>
      </c>
      <c r="C49" s="74" t="s">
        <v>17</v>
      </c>
      <c r="D49" s="75"/>
      <c r="E49" s="53"/>
      <c r="F49" s="54">
        <f t="shared" si="1"/>
        <v>0</v>
      </c>
    </row>
    <row r="50" spans="1:6" s="23" customFormat="1" ht="18.75">
      <c r="A50" s="76">
        <v>44</v>
      </c>
      <c r="B50" s="77"/>
      <c r="C50" s="78" t="s">
        <v>18</v>
      </c>
      <c r="D50" s="79">
        <f>SUM(D51:D53)</f>
        <v>0</v>
      </c>
      <c r="E50" s="59">
        <f>SUM(E51:E53)</f>
        <v>0</v>
      </c>
      <c r="F50" s="60">
        <f t="shared" si="1"/>
        <v>0</v>
      </c>
    </row>
    <row r="51" spans="1:6" ht="18.75" hidden="1">
      <c r="A51" s="72"/>
      <c r="B51" s="73">
        <v>441</v>
      </c>
      <c r="C51" s="74" t="s">
        <v>19</v>
      </c>
      <c r="D51" s="75"/>
      <c r="E51" s="53"/>
      <c r="F51" s="54">
        <f t="shared" si="1"/>
        <v>0</v>
      </c>
    </row>
    <row r="52" spans="1:6" ht="18.75" hidden="1">
      <c r="A52" s="72"/>
      <c r="B52" s="73">
        <v>442</v>
      </c>
      <c r="C52" s="74" t="s">
        <v>20</v>
      </c>
      <c r="D52" s="75"/>
      <c r="E52" s="53"/>
      <c r="F52" s="54">
        <f t="shared" si="1"/>
        <v>0</v>
      </c>
    </row>
    <row r="53" spans="1:6" ht="18.75">
      <c r="A53" s="72"/>
      <c r="B53" s="73">
        <v>443</v>
      </c>
      <c r="C53" s="74" t="s">
        <v>21</v>
      </c>
      <c r="D53" s="75"/>
      <c r="E53" s="53"/>
      <c r="F53" s="54">
        <f t="shared" si="1"/>
        <v>0</v>
      </c>
    </row>
    <row r="54" spans="1:6" s="23" customFormat="1" ht="18.75">
      <c r="A54" s="76">
        <v>45</v>
      </c>
      <c r="B54" s="77"/>
      <c r="C54" s="78" t="s">
        <v>0</v>
      </c>
      <c r="D54" s="79">
        <f>SUM(D55:D56)</f>
        <v>2416000</v>
      </c>
      <c r="E54" s="59">
        <f>SUM(E55:E56)</f>
        <v>0</v>
      </c>
      <c r="F54" s="60">
        <f t="shared" si="1"/>
        <v>2416000</v>
      </c>
    </row>
    <row r="55" spans="1:6" ht="19.5" thickBot="1">
      <c r="A55" s="72"/>
      <c r="B55" s="73">
        <v>451</v>
      </c>
      <c r="C55" s="74" t="s">
        <v>22</v>
      </c>
      <c r="D55" s="75">
        <v>2416000</v>
      </c>
      <c r="E55" s="53"/>
      <c r="F55" s="54">
        <f t="shared" si="1"/>
        <v>2416000</v>
      </c>
    </row>
    <row r="56" spans="1:6" ht="18.75" hidden="1">
      <c r="A56" s="72"/>
      <c r="B56" s="73">
        <v>452</v>
      </c>
      <c r="C56" s="74" t="s">
        <v>23</v>
      </c>
      <c r="D56" s="75"/>
      <c r="E56" s="53"/>
      <c r="F56" s="54">
        <f t="shared" si="1"/>
        <v>0</v>
      </c>
    </row>
    <row r="57" spans="1:6" s="23" customFormat="1" ht="18.75" hidden="1">
      <c r="A57" s="76">
        <v>46</v>
      </c>
      <c r="B57" s="77"/>
      <c r="C57" s="78" t="s">
        <v>24</v>
      </c>
      <c r="D57" s="79">
        <f>SUM(D58:D59)</f>
        <v>0</v>
      </c>
      <c r="E57" s="59">
        <f>SUM(E58:E59)</f>
        <v>0</v>
      </c>
      <c r="F57" s="60">
        <f t="shared" si="1"/>
        <v>0</v>
      </c>
    </row>
    <row r="58" spans="1:6" ht="18.75" hidden="1">
      <c r="A58" s="72"/>
      <c r="B58" s="73">
        <v>461</v>
      </c>
      <c r="C58" s="74" t="s">
        <v>58</v>
      </c>
      <c r="D58" s="75"/>
      <c r="E58" s="53"/>
      <c r="F58" s="54">
        <f t="shared" si="1"/>
        <v>0</v>
      </c>
    </row>
    <row r="59" spans="1:6" ht="18.75" hidden="1">
      <c r="A59" s="72"/>
      <c r="B59" s="73">
        <v>462</v>
      </c>
      <c r="C59" s="74" t="s">
        <v>25</v>
      </c>
      <c r="D59" s="75"/>
      <c r="E59" s="53"/>
      <c r="F59" s="54">
        <f t="shared" si="1"/>
        <v>0</v>
      </c>
    </row>
    <row r="60" spans="1:6" s="23" customFormat="1" ht="37.5" hidden="1">
      <c r="A60" s="76">
        <v>47</v>
      </c>
      <c r="B60" s="77"/>
      <c r="C60" s="78" t="s">
        <v>26</v>
      </c>
      <c r="D60" s="79">
        <f>SUM(D61)</f>
        <v>0</v>
      </c>
      <c r="E60" s="59">
        <f>SUM(E61)</f>
        <v>0</v>
      </c>
      <c r="F60" s="60">
        <f t="shared" si="1"/>
        <v>0</v>
      </c>
    </row>
    <row r="61" spans="1:6" ht="38.25" hidden="1" thickBot="1">
      <c r="A61" s="81"/>
      <c r="B61" s="82">
        <v>471</v>
      </c>
      <c r="C61" s="83" t="s">
        <v>26</v>
      </c>
      <c r="D61" s="84"/>
      <c r="E61" s="65"/>
      <c r="F61" s="66">
        <f t="shared" si="1"/>
        <v>0</v>
      </c>
    </row>
    <row r="62" spans="1:6" ht="20.25" thickBot="1" thickTop="1">
      <c r="A62" s="342" t="s">
        <v>49</v>
      </c>
      <c r="B62" s="343"/>
      <c r="C62" s="344"/>
      <c r="D62" s="85">
        <f>SUM(D36,D40,D48,D50,D54,D57,D60)</f>
        <v>2416000</v>
      </c>
      <c r="E62" s="85">
        <f>SUM(E36,E40,E48,E50,E54,E57,E60)</f>
        <v>0</v>
      </c>
      <c r="F62" s="85">
        <f>SUM(D62:E62)</f>
        <v>2416000</v>
      </c>
    </row>
    <row r="63" spans="1:6" ht="20.25" thickBot="1" thickTop="1">
      <c r="A63" s="345" t="s">
        <v>54</v>
      </c>
      <c r="B63" s="346"/>
      <c r="C63" s="347"/>
      <c r="D63" s="86"/>
      <c r="E63" s="86"/>
      <c r="F63" s="86"/>
    </row>
    <row r="64" spans="1:6" ht="20.25" thickBot="1" thickTop="1">
      <c r="A64" s="342" t="s">
        <v>50</v>
      </c>
      <c r="B64" s="343"/>
      <c r="C64" s="344"/>
      <c r="D64" s="85">
        <f>SUM(D62:D63)</f>
        <v>2416000</v>
      </c>
      <c r="E64" s="85">
        <f>SUM(E62:E63)</f>
        <v>0</v>
      </c>
      <c r="F64" s="85">
        <f>SUM(D64:E64)</f>
        <v>2416000</v>
      </c>
    </row>
    <row r="65" spans="1:6" ht="19.5" thickTop="1">
      <c r="A65" s="250" t="s">
        <v>125</v>
      </c>
      <c r="B65" s="250"/>
      <c r="C65" s="250"/>
      <c r="D65" s="29"/>
      <c r="E65" s="29"/>
      <c r="F65" s="29"/>
    </row>
    <row r="66" spans="1:6" ht="19.5" thickBot="1">
      <c r="A66" s="353" t="s">
        <v>126</v>
      </c>
      <c r="B66" s="353"/>
      <c r="C66" s="353"/>
      <c r="D66" s="29"/>
      <c r="E66" s="29"/>
      <c r="F66" s="29"/>
    </row>
    <row r="67" spans="1:6" ht="19.5" thickTop="1">
      <c r="A67" s="354" t="s">
        <v>42</v>
      </c>
      <c r="B67" s="355"/>
      <c r="C67" s="355" t="s">
        <v>6</v>
      </c>
      <c r="D67" s="355" t="s">
        <v>132</v>
      </c>
      <c r="E67" s="355"/>
      <c r="F67" s="358"/>
    </row>
    <row r="68" spans="1:6" ht="38.25" thickBot="1">
      <c r="A68" s="356"/>
      <c r="B68" s="357"/>
      <c r="C68" s="357"/>
      <c r="D68" s="21" t="s">
        <v>44</v>
      </c>
      <c r="E68" s="21" t="s">
        <v>45</v>
      </c>
      <c r="F68" s="22" t="s">
        <v>46</v>
      </c>
    </row>
    <row r="69" spans="1:6" ht="20.25" thickBot="1" thickTop="1">
      <c r="A69" s="359" t="s">
        <v>47</v>
      </c>
      <c r="B69" s="360"/>
      <c r="C69" s="360"/>
      <c r="D69" s="360"/>
      <c r="E69" s="360"/>
      <c r="F69" s="361"/>
    </row>
    <row r="70" spans="1:6" ht="19.5" thickTop="1">
      <c r="A70" s="67">
        <v>41</v>
      </c>
      <c r="B70" s="68"/>
      <c r="C70" s="69" t="s">
        <v>9</v>
      </c>
      <c r="D70" s="70">
        <f>SUM(D71:D73)</f>
        <v>0</v>
      </c>
      <c r="E70" s="71">
        <f>SUM(E71:E73)</f>
        <v>0</v>
      </c>
      <c r="F70" s="48">
        <f>SUM(D70:E70)</f>
        <v>0</v>
      </c>
    </row>
    <row r="71" spans="1:6" ht="18.75">
      <c r="A71" s="72"/>
      <c r="B71" s="73">
        <v>411</v>
      </c>
      <c r="C71" s="74" t="s">
        <v>1</v>
      </c>
      <c r="D71" s="75"/>
      <c r="E71" s="53"/>
      <c r="F71" s="54">
        <f aca="true" t="shared" si="2" ref="F71:F95">SUM(D71:E71)</f>
        <v>0</v>
      </c>
    </row>
    <row r="72" spans="1:6" ht="18.75">
      <c r="A72" s="72"/>
      <c r="B72" s="73">
        <v>412</v>
      </c>
      <c r="C72" s="74" t="s">
        <v>10</v>
      </c>
      <c r="D72" s="75"/>
      <c r="E72" s="53"/>
      <c r="F72" s="54">
        <f t="shared" si="2"/>
        <v>0</v>
      </c>
    </row>
    <row r="73" spans="1:6" ht="18.75">
      <c r="A73" s="72"/>
      <c r="B73" s="73">
        <v>413</v>
      </c>
      <c r="C73" s="74" t="s">
        <v>2</v>
      </c>
      <c r="D73" s="75"/>
      <c r="E73" s="53"/>
      <c r="F73" s="54">
        <f t="shared" si="2"/>
        <v>0</v>
      </c>
    </row>
    <row r="74" spans="1:6" ht="18.75">
      <c r="A74" s="76">
        <v>42</v>
      </c>
      <c r="B74" s="77"/>
      <c r="C74" s="78" t="s">
        <v>3</v>
      </c>
      <c r="D74" s="79">
        <f>SUM(D75:D81)</f>
        <v>1795000</v>
      </c>
      <c r="E74" s="59">
        <f>SUM(E75:E81)</f>
        <v>0</v>
      </c>
      <c r="F74" s="60">
        <f t="shared" si="2"/>
        <v>1795000</v>
      </c>
    </row>
    <row r="75" spans="1:6" ht="18.75" hidden="1">
      <c r="A75" s="72"/>
      <c r="B75" s="73">
        <v>421</v>
      </c>
      <c r="C75" s="74" t="s">
        <v>11</v>
      </c>
      <c r="D75" s="75"/>
      <c r="E75" s="53"/>
      <c r="F75" s="54">
        <f t="shared" si="2"/>
        <v>0</v>
      </c>
    </row>
    <row r="76" spans="1:6" ht="37.5">
      <c r="A76" s="72"/>
      <c r="B76" s="73">
        <v>422</v>
      </c>
      <c r="C76" s="74" t="s">
        <v>12</v>
      </c>
      <c r="D76" s="75"/>
      <c r="E76" s="53"/>
      <c r="F76" s="54">
        <f t="shared" si="2"/>
        <v>0</v>
      </c>
    </row>
    <row r="77" spans="1:6" ht="18.75" hidden="1">
      <c r="A77" s="72"/>
      <c r="B77" s="73">
        <v>423</v>
      </c>
      <c r="C77" s="74" t="s">
        <v>13</v>
      </c>
      <c r="D77" s="75"/>
      <c r="E77" s="53"/>
      <c r="F77" s="54">
        <f t="shared" si="2"/>
        <v>0</v>
      </c>
    </row>
    <row r="78" spans="1:6" ht="18.75">
      <c r="A78" s="72"/>
      <c r="B78" s="73">
        <v>424</v>
      </c>
      <c r="C78" s="74" t="s">
        <v>14</v>
      </c>
      <c r="D78" s="75"/>
      <c r="E78" s="53"/>
      <c r="F78" s="54">
        <f t="shared" si="2"/>
        <v>0</v>
      </c>
    </row>
    <row r="79" spans="1:6" ht="18.75">
      <c r="A79" s="72"/>
      <c r="B79" s="73">
        <v>425</v>
      </c>
      <c r="C79" s="74" t="s">
        <v>5</v>
      </c>
      <c r="D79" s="75">
        <v>1795000</v>
      </c>
      <c r="E79" s="53"/>
      <c r="F79" s="54">
        <f t="shared" si="2"/>
        <v>1795000</v>
      </c>
    </row>
    <row r="80" spans="1:6" ht="18.75">
      <c r="A80" s="72"/>
      <c r="B80" s="73">
        <v>426</v>
      </c>
      <c r="C80" s="74" t="s">
        <v>4</v>
      </c>
      <c r="D80" s="75"/>
      <c r="E80" s="53"/>
      <c r="F80" s="54">
        <f t="shared" si="2"/>
        <v>0</v>
      </c>
    </row>
    <row r="81" spans="1:6" ht="18.75">
      <c r="A81" s="72"/>
      <c r="B81" s="73">
        <v>429</v>
      </c>
      <c r="C81" s="74" t="s">
        <v>15</v>
      </c>
      <c r="D81" s="75"/>
      <c r="E81" s="53"/>
      <c r="F81" s="54">
        <f t="shared" si="2"/>
        <v>0</v>
      </c>
    </row>
    <row r="82" spans="1:6" ht="18.75">
      <c r="A82" s="76">
        <v>43</v>
      </c>
      <c r="B82" s="77"/>
      <c r="C82" s="78" t="s">
        <v>16</v>
      </c>
      <c r="D82" s="79">
        <f>SUM(D83)</f>
        <v>0</v>
      </c>
      <c r="E82" s="59">
        <f>SUM(E83)</f>
        <v>0</v>
      </c>
      <c r="F82" s="60">
        <f t="shared" si="2"/>
        <v>0</v>
      </c>
    </row>
    <row r="83" spans="1:6" ht="18.75">
      <c r="A83" s="72"/>
      <c r="B83" s="73">
        <v>431</v>
      </c>
      <c r="C83" s="74" t="s">
        <v>17</v>
      </c>
      <c r="D83" s="75"/>
      <c r="E83" s="53"/>
      <c r="F83" s="54">
        <f t="shared" si="2"/>
        <v>0</v>
      </c>
    </row>
    <row r="84" spans="1:6" ht="18.75">
      <c r="A84" s="76">
        <v>44</v>
      </c>
      <c r="B84" s="77"/>
      <c r="C84" s="78" t="s">
        <v>18</v>
      </c>
      <c r="D84" s="79">
        <f>SUM(D85:D87)</f>
        <v>0</v>
      </c>
      <c r="E84" s="59">
        <f>SUM(E85:E87)</f>
        <v>0</v>
      </c>
      <c r="F84" s="60">
        <f t="shared" si="2"/>
        <v>0</v>
      </c>
    </row>
    <row r="85" spans="1:6" ht="18.75" hidden="1">
      <c r="A85" s="72"/>
      <c r="B85" s="73">
        <v>441</v>
      </c>
      <c r="C85" s="74" t="s">
        <v>19</v>
      </c>
      <c r="D85" s="75"/>
      <c r="E85" s="53"/>
      <c r="F85" s="54">
        <f t="shared" si="2"/>
        <v>0</v>
      </c>
    </row>
    <row r="86" spans="1:6" ht="18.75" hidden="1">
      <c r="A86" s="72"/>
      <c r="B86" s="73">
        <v>442</v>
      </c>
      <c r="C86" s="74" t="s">
        <v>20</v>
      </c>
      <c r="D86" s="75"/>
      <c r="E86" s="53"/>
      <c r="F86" s="54">
        <f t="shared" si="2"/>
        <v>0</v>
      </c>
    </row>
    <row r="87" spans="1:6" ht="18.75">
      <c r="A87" s="72"/>
      <c r="B87" s="73">
        <v>443</v>
      </c>
      <c r="C87" s="74" t="s">
        <v>21</v>
      </c>
      <c r="D87" s="75"/>
      <c r="E87" s="53"/>
      <c r="F87" s="54">
        <f t="shared" si="2"/>
        <v>0</v>
      </c>
    </row>
    <row r="88" spans="1:6" ht="18.75">
      <c r="A88" s="76">
        <v>45</v>
      </c>
      <c r="B88" s="77"/>
      <c r="C88" s="78" t="s">
        <v>0</v>
      </c>
      <c r="D88" s="79">
        <f>SUM(D89:D90)</f>
        <v>0</v>
      </c>
      <c r="E88" s="59">
        <f>SUM(E89:E90)</f>
        <v>0</v>
      </c>
      <c r="F88" s="60">
        <f t="shared" si="2"/>
        <v>0</v>
      </c>
    </row>
    <row r="89" spans="1:6" ht="19.5" thickBot="1">
      <c r="A89" s="72"/>
      <c r="B89" s="73">
        <v>451</v>
      </c>
      <c r="C89" s="74" t="s">
        <v>22</v>
      </c>
      <c r="D89" s="75"/>
      <c r="E89" s="53"/>
      <c r="F89" s="54">
        <f t="shared" si="2"/>
        <v>0</v>
      </c>
    </row>
    <row r="90" spans="1:6" ht="19.5" hidden="1" thickBot="1">
      <c r="A90" s="72"/>
      <c r="B90" s="73">
        <v>452</v>
      </c>
      <c r="C90" s="74" t="s">
        <v>23</v>
      </c>
      <c r="D90" s="75"/>
      <c r="E90" s="53"/>
      <c r="F90" s="54">
        <f t="shared" si="2"/>
        <v>0</v>
      </c>
    </row>
    <row r="91" spans="1:6" ht="19.5" hidden="1" thickBot="1">
      <c r="A91" s="76">
        <v>46</v>
      </c>
      <c r="B91" s="77"/>
      <c r="C91" s="78" t="s">
        <v>24</v>
      </c>
      <c r="D91" s="79">
        <f>SUM(D92:D93)</f>
        <v>0</v>
      </c>
      <c r="E91" s="59">
        <f>SUM(E92:E93)</f>
        <v>0</v>
      </c>
      <c r="F91" s="60">
        <f t="shared" si="2"/>
        <v>0</v>
      </c>
    </row>
    <row r="92" spans="1:6" ht="19.5" hidden="1" thickBot="1">
      <c r="A92" s="72"/>
      <c r="B92" s="73">
        <v>461</v>
      </c>
      <c r="C92" s="74" t="s">
        <v>58</v>
      </c>
      <c r="D92" s="75"/>
      <c r="E92" s="53"/>
      <c r="F92" s="54">
        <f t="shared" si="2"/>
        <v>0</v>
      </c>
    </row>
    <row r="93" spans="1:6" ht="19.5" hidden="1" thickBot="1">
      <c r="A93" s="72"/>
      <c r="B93" s="73">
        <v>462</v>
      </c>
      <c r="C93" s="74" t="s">
        <v>25</v>
      </c>
      <c r="D93" s="75"/>
      <c r="E93" s="53"/>
      <c r="F93" s="54">
        <f t="shared" si="2"/>
        <v>0</v>
      </c>
    </row>
    <row r="94" spans="1:6" ht="38.25" hidden="1" thickBot="1">
      <c r="A94" s="76">
        <v>47</v>
      </c>
      <c r="B94" s="77"/>
      <c r="C94" s="78" t="s">
        <v>26</v>
      </c>
      <c r="D94" s="79">
        <f>SUM(D95)</f>
        <v>0</v>
      </c>
      <c r="E94" s="59">
        <f>SUM(E95)</f>
        <v>0</v>
      </c>
      <c r="F94" s="60">
        <f t="shared" si="2"/>
        <v>0</v>
      </c>
    </row>
    <row r="95" spans="1:6" ht="38.25" hidden="1" thickBot="1">
      <c r="A95" s="81"/>
      <c r="B95" s="82">
        <v>471</v>
      </c>
      <c r="C95" s="83" t="s">
        <v>26</v>
      </c>
      <c r="D95" s="84"/>
      <c r="E95" s="65"/>
      <c r="F95" s="66">
        <f t="shared" si="2"/>
        <v>0</v>
      </c>
    </row>
    <row r="96" spans="1:6" ht="20.25" thickBot="1" thickTop="1">
      <c r="A96" s="342" t="s">
        <v>49</v>
      </c>
      <c r="B96" s="343"/>
      <c r="C96" s="344"/>
      <c r="D96" s="85">
        <f>SUM(D70,D74,D82,D84,D88,D91,D94)</f>
        <v>1795000</v>
      </c>
      <c r="E96" s="85">
        <f>SUM(E70,E74,E82,E84,E88,E91,E94)</f>
        <v>0</v>
      </c>
      <c r="F96" s="85">
        <f>SUM(D96:E96)</f>
        <v>1795000</v>
      </c>
    </row>
    <row r="97" spans="1:6" ht="20.25" thickBot="1" thickTop="1">
      <c r="A97" s="345" t="s">
        <v>54</v>
      </c>
      <c r="B97" s="346"/>
      <c r="C97" s="347"/>
      <c r="D97" s="86"/>
      <c r="E97" s="86"/>
      <c r="F97" s="86"/>
    </row>
    <row r="98" spans="1:6" ht="19.5" thickTop="1">
      <c r="A98" s="352" t="s">
        <v>106</v>
      </c>
      <c r="B98" s="352"/>
      <c r="C98" s="352"/>
      <c r="D98" s="29"/>
      <c r="E98" s="29"/>
      <c r="F98" s="29"/>
    </row>
    <row r="99" spans="1:6" ht="19.5" thickBot="1">
      <c r="A99" s="353" t="s">
        <v>110</v>
      </c>
      <c r="B99" s="353"/>
      <c r="C99" s="353"/>
      <c r="D99" s="29"/>
      <c r="E99" s="29"/>
      <c r="F99" s="29"/>
    </row>
    <row r="100" spans="1:6" ht="19.5" thickTop="1">
      <c r="A100" s="354" t="s">
        <v>42</v>
      </c>
      <c r="B100" s="355"/>
      <c r="C100" s="355" t="s">
        <v>6</v>
      </c>
      <c r="D100" s="355" t="s">
        <v>132</v>
      </c>
      <c r="E100" s="355"/>
      <c r="F100" s="358"/>
    </row>
    <row r="101" spans="1:6" ht="38.25" thickBot="1">
      <c r="A101" s="356"/>
      <c r="B101" s="357"/>
      <c r="C101" s="357"/>
      <c r="D101" s="21" t="s">
        <v>44</v>
      </c>
      <c r="E101" s="21" t="s">
        <v>45</v>
      </c>
      <c r="F101" s="22" t="s">
        <v>46</v>
      </c>
    </row>
    <row r="102" spans="1:6" ht="20.25" thickBot="1" thickTop="1">
      <c r="A102" s="359" t="s">
        <v>47</v>
      </c>
      <c r="B102" s="360"/>
      <c r="C102" s="360"/>
      <c r="D102" s="360"/>
      <c r="E102" s="360"/>
      <c r="F102" s="361"/>
    </row>
    <row r="103" spans="1:6" ht="19.5" thickTop="1">
      <c r="A103" s="67">
        <v>41</v>
      </c>
      <c r="B103" s="68"/>
      <c r="C103" s="69" t="s">
        <v>9</v>
      </c>
      <c r="D103" s="70">
        <f>SUM(D104:D106)</f>
        <v>165000</v>
      </c>
      <c r="E103" s="71">
        <f>SUM(E104:E106)</f>
        <v>0</v>
      </c>
      <c r="F103" s="48">
        <f>SUM(D103:E103)</f>
        <v>165000</v>
      </c>
    </row>
    <row r="104" spans="1:6" ht="18.75">
      <c r="A104" s="72"/>
      <c r="B104" s="73">
        <v>411</v>
      </c>
      <c r="C104" s="74" t="s">
        <v>1</v>
      </c>
      <c r="D104" s="75">
        <v>135542.96</v>
      </c>
      <c r="E104" s="53"/>
      <c r="F104" s="54">
        <f aca="true" t="shared" si="3" ref="F104:F128">SUM(D104:E104)</f>
        <v>135542.96</v>
      </c>
    </row>
    <row r="105" spans="1:6" ht="18.75">
      <c r="A105" s="72"/>
      <c r="B105" s="73">
        <v>412</v>
      </c>
      <c r="C105" s="74" t="s">
        <v>10</v>
      </c>
      <c r="D105" s="75">
        <v>8500</v>
      </c>
      <c r="E105" s="53"/>
      <c r="F105" s="54">
        <f t="shared" si="3"/>
        <v>8500</v>
      </c>
    </row>
    <row r="106" spans="1:6" ht="18.75">
      <c r="A106" s="72"/>
      <c r="B106" s="73">
        <v>413</v>
      </c>
      <c r="C106" s="74" t="s">
        <v>2</v>
      </c>
      <c r="D106" s="75">
        <v>20957.04</v>
      </c>
      <c r="E106" s="53"/>
      <c r="F106" s="54">
        <f t="shared" si="3"/>
        <v>20957.04</v>
      </c>
    </row>
    <row r="107" spans="1:6" ht="18.75">
      <c r="A107" s="76">
        <v>42</v>
      </c>
      <c r="B107" s="77"/>
      <c r="C107" s="78" t="s">
        <v>3</v>
      </c>
      <c r="D107" s="79">
        <f>SUM(D108:D114)</f>
        <v>80000</v>
      </c>
      <c r="E107" s="59">
        <f>SUM(E108:E114)</f>
        <v>0</v>
      </c>
      <c r="F107" s="60">
        <f t="shared" si="3"/>
        <v>80000</v>
      </c>
    </row>
    <row r="108" spans="1:6" ht="18.75">
      <c r="A108" s="72"/>
      <c r="B108" s="73">
        <v>421</v>
      </c>
      <c r="C108" s="74" t="s">
        <v>11</v>
      </c>
      <c r="D108" s="75">
        <v>4008</v>
      </c>
      <c r="E108" s="53"/>
      <c r="F108" s="54">
        <f t="shared" si="3"/>
        <v>4008</v>
      </c>
    </row>
    <row r="109" spans="1:6" ht="37.5">
      <c r="A109" s="72"/>
      <c r="B109" s="73">
        <v>422</v>
      </c>
      <c r="C109" s="74" t="s">
        <v>12</v>
      </c>
      <c r="D109" s="75"/>
      <c r="E109" s="53"/>
      <c r="F109" s="80">
        <f t="shared" si="3"/>
        <v>0</v>
      </c>
    </row>
    <row r="110" spans="1:6" ht="18.75">
      <c r="A110" s="72"/>
      <c r="B110" s="73">
        <v>423</v>
      </c>
      <c r="C110" s="74" t="s">
        <v>13</v>
      </c>
      <c r="D110" s="75"/>
      <c r="E110" s="53"/>
      <c r="F110" s="54">
        <f t="shared" si="3"/>
        <v>0</v>
      </c>
    </row>
    <row r="111" spans="1:6" ht="18.75">
      <c r="A111" s="72"/>
      <c r="B111" s="73">
        <v>424</v>
      </c>
      <c r="C111" s="74" t="s">
        <v>14</v>
      </c>
      <c r="D111" s="75">
        <v>20000</v>
      </c>
      <c r="E111" s="53"/>
      <c r="F111" s="54">
        <f t="shared" si="3"/>
        <v>20000</v>
      </c>
    </row>
    <row r="112" spans="1:6" ht="18.75">
      <c r="A112" s="72"/>
      <c r="B112" s="73">
        <v>425</v>
      </c>
      <c r="C112" s="74" t="s">
        <v>127</v>
      </c>
      <c r="D112" s="75">
        <v>16492</v>
      </c>
      <c r="E112" s="53"/>
      <c r="F112" s="54">
        <f t="shared" si="3"/>
        <v>16492</v>
      </c>
    </row>
    <row r="113" spans="1:6" ht="18.75">
      <c r="A113" s="72"/>
      <c r="B113" s="73">
        <v>426</v>
      </c>
      <c r="C113" s="74" t="s">
        <v>4</v>
      </c>
      <c r="D113" s="75">
        <v>28500</v>
      </c>
      <c r="E113" s="53"/>
      <c r="F113" s="54">
        <f t="shared" si="3"/>
        <v>28500</v>
      </c>
    </row>
    <row r="114" spans="1:6" ht="18.75">
      <c r="A114" s="72"/>
      <c r="B114" s="73">
        <v>429</v>
      </c>
      <c r="C114" s="74" t="s">
        <v>15</v>
      </c>
      <c r="D114" s="75">
        <v>11000</v>
      </c>
      <c r="E114" s="53"/>
      <c r="F114" s="54">
        <f t="shared" si="3"/>
        <v>11000</v>
      </c>
    </row>
    <row r="115" spans="1:6" ht="18.75">
      <c r="A115" s="76">
        <v>43</v>
      </c>
      <c r="B115" s="77"/>
      <c r="C115" s="78" t="s">
        <v>16</v>
      </c>
      <c r="D115" s="79">
        <f>SUM(D116)</f>
        <v>0</v>
      </c>
      <c r="E115" s="59">
        <f>SUM(E116)</f>
        <v>0</v>
      </c>
      <c r="F115" s="60">
        <f t="shared" si="3"/>
        <v>0</v>
      </c>
    </row>
    <row r="116" spans="1:6" ht="18.75">
      <c r="A116" s="72"/>
      <c r="B116" s="73">
        <v>431</v>
      </c>
      <c r="C116" s="74" t="s">
        <v>17</v>
      </c>
      <c r="D116" s="75"/>
      <c r="E116" s="53"/>
      <c r="F116" s="54">
        <f t="shared" si="3"/>
        <v>0</v>
      </c>
    </row>
    <row r="117" spans="1:6" ht="18.75">
      <c r="A117" s="76">
        <v>44</v>
      </c>
      <c r="B117" s="77"/>
      <c r="C117" s="78" t="s">
        <v>18</v>
      </c>
      <c r="D117" s="79">
        <f>SUM(D118:D120)</f>
        <v>0</v>
      </c>
      <c r="E117" s="59">
        <f>SUM(E118:E120)</f>
        <v>0</v>
      </c>
      <c r="F117" s="60">
        <f t="shared" si="3"/>
        <v>0</v>
      </c>
    </row>
    <row r="118" spans="1:6" ht="18.75">
      <c r="A118" s="72"/>
      <c r="B118" s="73">
        <v>441</v>
      </c>
      <c r="C118" s="74" t="s">
        <v>19</v>
      </c>
      <c r="D118" s="75"/>
      <c r="E118" s="53"/>
      <c r="F118" s="54">
        <f t="shared" si="3"/>
        <v>0</v>
      </c>
    </row>
    <row r="119" spans="1:6" ht="18.75">
      <c r="A119" s="72"/>
      <c r="B119" s="73">
        <v>442</v>
      </c>
      <c r="C119" s="74" t="s">
        <v>20</v>
      </c>
      <c r="D119" s="75"/>
      <c r="E119" s="53"/>
      <c r="F119" s="54">
        <f t="shared" si="3"/>
        <v>0</v>
      </c>
    </row>
    <row r="120" spans="1:6" ht="18.75">
      <c r="A120" s="72"/>
      <c r="B120" s="73">
        <v>443</v>
      </c>
      <c r="C120" s="74" t="s">
        <v>21</v>
      </c>
      <c r="D120" s="75"/>
      <c r="E120" s="53"/>
      <c r="F120" s="54">
        <f t="shared" si="3"/>
        <v>0</v>
      </c>
    </row>
    <row r="121" spans="1:6" ht="18.75">
      <c r="A121" s="76">
        <v>45</v>
      </c>
      <c r="B121" s="77"/>
      <c r="C121" s="78" t="s">
        <v>0</v>
      </c>
      <c r="D121" s="79">
        <f>SUM(D122:D123)</f>
        <v>0</v>
      </c>
      <c r="E121" s="59">
        <f>SUM(E122:E123)</f>
        <v>0</v>
      </c>
      <c r="F121" s="60">
        <f t="shared" si="3"/>
        <v>0</v>
      </c>
    </row>
    <row r="122" spans="1:6" ht="18.75">
      <c r="A122" s="72"/>
      <c r="B122" s="73">
        <v>451</v>
      </c>
      <c r="C122" s="74" t="s">
        <v>22</v>
      </c>
      <c r="D122" s="75"/>
      <c r="E122" s="53"/>
      <c r="F122" s="54">
        <f t="shared" si="3"/>
        <v>0</v>
      </c>
    </row>
    <row r="123" spans="1:6" ht="18.75">
      <c r="A123" s="72"/>
      <c r="B123" s="73">
        <v>452</v>
      </c>
      <c r="C123" s="74" t="s">
        <v>23</v>
      </c>
      <c r="D123" s="75"/>
      <c r="E123" s="53"/>
      <c r="F123" s="54">
        <f t="shared" si="3"/>
        <v>0</v>
      </c>
    </row>
    <row r="124" spans="1:6" ht="18.75">
      <c r="A124" s="76">
        <v>46</v>
      </c>
      <c r="B124" s="77"/>
      <c r="C124" s="78" t="s">
        <v>24</v>
      </c>
      <c r="D124" s="79">
        <f>SUM(D125:D126)</f>
        <v>0</v>
      </c>
      <c r="E124" s="59">
        <f>SUM(E125:E126)</f>
        <v>0</v>
      </c>
      <c r="F124" s="60">
        <f t="shared" si="3"/>
        <v>0</v>
      </c>
    </row>
    <row r="125" spans="1:6" ht="18.75">
      <c r="A125" s="72"/>
      <c r="B125" s="73">
        <v>461</v>
      </c>
      <c r="C125" s="74" t="s">
        <v>58</v>
      </c>
      <c r="D125" s="75"/>
      <c r="E125" s="53"/>
      <c r="F125" s="54">
        <f t="shared" si="3"/>
        <v>0</v>
      </c>
    </row>
    <row r="126" spans="1:6" ht="18.75">
      <c r="A126" s="72"/>
      <c r="B126" s="73">
        <v>462</v>
      </c>
      <c r="C126" s="74" t="s">
        <v>25</v>
      </c>
      <c r="D126" s="75"/>
      <c r="E126" s="53"/>
      <c r="F126" s="54">
        <f t="shared" si="3"/>
        <v>0</v>
      </c>
    </row>
    <row r="127" spans="1:6" ht="37.5">
      <c r="A127" s="76">
        <v>47</v>
      </c>
      <c r="B127" s="77"/>
      <c r="C127" s="78" t="s">
        <v>26</v>
      </c>
      <c r="D127" s="79">
        <f>SUM(D128)</f>
        <v>0</v>
      </c>
      <c r="E127" s="59">
        <f>SUM(E128)</f>
        <v>0</v>
      </c>
      <c r="F127" s="60">
        <f t="shared" si="3"/>
        <v>0</v>
      </c>
    </row>
    <row r="128" spans="1:6" ht="38.25" thickBot="1">
      <c r="A128" s="81"/>
      <c r="B128" s="82">
        <v>471</v>
      </c>
      <c r="C128" s="83" t="s">
        <v>26</v>
      </c>
      <c r="D128" s="84"/>
      <c r="E128" s="65"/>
      <c r="F128" s="66">
        <f t="shared" si="3"/>
        <v>0</v>
      </c>
    </row>
    <row r="129" spans="1:6" ht="20.25" thickBot="1" thickTop="1">
      <c r="A129" s="342" t="s">
        <v>49</v>
      </c>
      <c r="B129" s="343"/>
      <c r="C129" s="344"/>
      <c r="D129" s="85">
        <f>SUM(D103,D107,D115,D117,D121,D124,D127)</f>
        <v>245000</v>
      </c>
      <c r="E129" s="85">
        <f>SUM(E103,E107,E115,E117,E121,E124,E127)</f>
        <v>0</v>
      </c>
      <c r="F129" s="85">
        <f>SUM(D129:E129)</f>
        <v>245000</v>
      </c>
    </row>
    <row r="130" spans="1:6" ht="20.25" thickBot="1" thickTop="1">
      <c r="A130" s="345" t="s">
        <v>54</v>
      </c>
      <c r="B130" s="346"/>
      <c r="C130" s="347"/>
      <c r="D130" s="86"/>
      <c r="E130" s="86"/>
      <c r="F130" s="86"/>
    </row>
    <row r="131" spans="1:6" ht="20.25" thickBot="1" thickTop="1">
      <c r="A131" s="342" t="s">
        <v>50</v>
      </c>
      <c r="B131" s="343"/>
      <c r="C131" s="344"/>
      <c r="D131" s="85">
        <v>245500</v>
      </c>
      <c r="E131" s="85">
        <f>SUM(E130:E130)</f>
        <v>0</v>
      </c>
      <c r="F131" s="85">
        <f>SUM(D131:E131)</f>
        <v>245500</v>
      </c>
    </row>
    <row r="132" spans="1:6" ht="19.5" thickTop="1">
      <c r="A132" s="352" t="s">
        <v>107</v>
      </c>
      <c r="B132" s="352"/>
      <c r="C132" s="352"/>
      <c r="D132" s="29"/>
      <c r="E132" s="29"/>
      <c r="F132" s="29"/>
    </row>
    <row r="133" spans="1:6" ht="19.5" thickBot="1">
      <c r="A133" s="353" t="s">
        <v>112</v>
      </c>
      <c r="B133" s="353"/>
      <c r="C133" s="353"/>
      <c r="D133" s="29"/>
      <c r="E133" s="29"/>
      <c r="F133" s="29"/>
    </row>
    <row r="134" spans="1:6" ht="19.5" thickTop="1">
      <c r="A134" s="354" t="s">
        <v>42</v>
      </c>
      <c r="B134" s="355"/>
      <c r="C134" s="355" t="s">
        <v>6</v>
      </c>
      <c r="D134" s="355" t="s">
        <v>132</v>
      </c>
      <c r="E134" s="355"/>
      <c r="F134" s="358"/>
    </row>
    <row r="135" spans="1:6" ht="38.25" thickBot="1">
      <c r="A135" s="356"/>
      <c r="B135" s="357"/>
      <c r="C135" s="357"/>
      <c r="D135" s="21" t="s">
        <v>44</v>
      </c>
      <c r="E135" s="21" t="s">
        <v>45</v>
      </c>
      <c r="F135" s="22" t="s">
        <v>46</v>
      </c>
    </row>
    <row r="136" spans="1:6" ht="20.25" thickBot="1" thickTop="1">
      <c r="A136" s="359" t="s">
        <v>47</v>
      </c>
      <c r="B136" s="360"/>
      <c r="C136" s="360"/>
      <c r="D136" s="360"/>
      <c r="E136" s="360"/>
      <c r="F136" s="361"/>
    </row>
    <row r="137" spans="1:6" ht="19.5" thickTop="1">
      <c r="A137" s="67">
        <v>41</v>
      </c>
      <c r="B137" s="68"/>
      <c r="C137" s="69" t="s">
        <v>9</v>
      </c>
      <c r="D137" s="70"/>
      <c r="E137" s="71">
        <f>SUM(E138:E140)</f>
        <v>0</v>
      </c>
      <c r="F137" s="48">
        <f>SUM(D137:E137)</f>
        <v>0</v>
      </c>
    </row>
    <row r="138" spans="1:6" ht="18.75">
      <c r="A138" s="72"/>
      <c r="B138" s="73">
        <v>411</v>
      </c>
      <c r="C138" s="74" t="s">
        <v>1</v>
      </c>
      <c r="D138" s="75"/>
      <c r="E138" s="53"/>
      <c r="F138" s="54">
        <f aca="true" t="shared" si="4" ref="F138:F162">SUM(D138:E138)</f>
        <v>0</v>
      </c>
    </row>
    <row r="139" spans="1:6" ht="18.75">
      <c r="A139" s="72"/>
      <c r="B139" s="73">
        <v>412</v>
      </c>
      <c r="C139" s="74" t="s">
        <v>10</v>
      </c>
      <c r="D139" s="75"/>
      <c r="E139" s="53"/>
      <c r="F139" s="54">
        <f t="shared" si="4"/>
        <v>0</v>
      </c>
    </row>
    <row r="140" spans="1:6" ht="18.75">
      <c r="A140" s="72"/>
      <c r="B140" s="73">
        <v>413</v>
      </c>
      <c r="C140" s="74" t="s">
        <v>2</v>
      </c>
      <c r="D140" s="75"/>
      <c r="E140" s="53"/>
      <c r="F140" s="54">
        <f t="shared" si="4"/>
        <v>0</v>
      </c>
    </row>
    <row r="141" spans="1:6" ht="18.75">
      <c r="A141" s="76">
        <v>42</v>
      </c>
      <c r="B141" s="77"/>
      <c r="C141" s="78" t="s">
        <v>3</v>
      </c>
      <c r="D141" s="79">
        <v>125000</v>
      </c>
      <c r="E141" s="59">
        <f>SUM(E142:E148)</f>
        <v>0</v>
      </c>
      <c r="F141" s="60">
        <f t="shared" si="4"/>
        <v>125000</v>
      </c>
    </row>
    <row r="142" spans="1:6" ht="18.75">
      <c r="A142" s="72"/>
      <c r="B142" s="73">
        <v>421</v>
      </c>
      <c r="C142" s="74" t="s">
        <v>11</v>
      </c>
      <c r="D142" s="75"/>
      <c r="E142" s="53"/>
      <c r="F142" s="54">
        <f t="shared" si="4"/>
        <v>0</v>
      </c>
    </row>
    <row r="143" spans="1:6" ht="37.5">
      <c r="A143" s="72"/>
      <c r="B143" s="73">
        <v>422</v>
      </c>
      <c r="C143" s="74" t="s">
        <v>12</v>
      </c>
      <c r="D143" s="75"/>
      <c r="E143" s="53"/>
      <c r="F143" s="80">
        <f t="shared" si="4"/>
        <v>0</v>
      </c>
    </row>
    <row r="144" spans="1:6" ht="18.75">
      <c r="A144" s="72"/>
      <c r="B144" s="73">
        <v>423</v>
      </c>
      <c r="C144" s="74" t="s">
        <v>13</v>
      </c>
      <c r="D144" s="75"/>
      <c r="E144" s="53"/>
      <c r="F144" s="54">
        <f t="shared" si="4"/>
        <v>0</v>
      </c>
    </row>
    <row r="145" spans="1:6" ht="18.75">
      <c r="A145" s="72"/>
      <c r="B145" s="73">
        <v>424</v>
      </c>
      <c r="C145" s="74" t="s">
        <v>14</v>
      </c>
      <c r="D145" s="75"/>
      <c r="E145" s="53"/>
      <c r="F145" s="54">
        <f t="shared" si="4"/>
        <v>0</v>
      </c>
    </row>
    <row r="146" spans="1:6" ht="37.5">
      <c r="A146" s="72"/>
      <c r="B146" s="73">
        <v>425</v>
      </c>
      <c r="C146" s="74" t="s">
        <v>129</v>
      </c>
      <c r="D146" s="75">
        <v>25000</v>
      </c>
      <c r="E146" s="53"/>
      <c r="F146" s="54">
        <f t="shared" si="4"/>
        <v>25000</v>
      </c>
    </row>
    <row r="147" spans="1:6" ht="18.75">
      <c r="A147" s="72"/>
      <c r="B147" s="73">
        <v>426</v>
      </c>
      <c r="C147" s="74" t="s">
        <v>128</v>
      </c>
      <c r="D147" s="75">
        <v>100000</v>
      </c>
      <c r="E147" s="53"/>
      <c r="F147" s="54">
        <f t="shared" si="4"/>
        <v>100000</v>
      </c>
    </row>
    <row r="148" spans="1:6" ht="18.75">
      <c r="A148" s="72"/>
      <c r="B148" s="73">
        <v>429</v>
      </c>
      <c r="C148" s="74" t="s">
        <v>15</v>
      </c>
      <c r="D148" s="75"/>
      <c r="E148" s="53"/>
      <c r="F148" s="54">
        <f t="shared" si="4"/>
        <v>0</v>
      </c>
    </row>
    <row r="149" spans="1:6" ht="18.75">
      <c r="A149" s="76">
        <v>43</v>
      </c>
      <c r="B149" s="77"/>
      <c r="C149" s="78" t="s">
        <v>16</v>
      </c>
      <c r="D149" s="79">
        <f>SUM(D150)</f>
        <v>0</v>
      </c>
      <c r="E149" s="59">
        <f>SUM(E150)</f>
        <v>0</v>
      </c>
      <c r="F149" s="60">
        <f t="shared" si="4"/>
        <v>0</v>
      </c>
    </row>
    <row r="150" spans="1:6" ht="18.75">
      <c r="A150" s="72"/>
      <c r="B150" s="73">
        <v>431</v>
      </c>
      <c r="C150" s="74" t="s">
        <v>17</v>
      </c>
      <c r="D150" s="75"/>
      <c r="E150" s="53"/>
      <c r="F150" s="54">
        <f t="shared" si="4"/>
        <v>0</v>
      </c>
    </row>
    <row r="151" spans="1:6" ht="18.75">
      <c r="A151" s="76">
        <v>44</v>
      </c>
      <c r="B151" s="77"/>
      <c r="C151" s="78" t="s">
        <v>18</v>
      </c>
      <c r="D151" s="79">
        <f>SUM(D152:D154)</f>
        <v>0</v>
      </c>
      <c r="E151" s="59">
        <f>SUM(E152:E154)</f>
        <v>0</v>
      </c>
      <c r="F151" s="60">
        <f t="shared" si="4"/>
        <v>0</v>
      </c>
    </row>
    <row r="152" spans="1:6" ht="18.75">
      <c r="A152" s="72"/>
      <c r="B152" s="73">
        <v>441</v>
      </c>
      <c r="C152" s="74" t="s">
        <v>19</v>
      </c>
      <c r="D152" s="75"/>
      <c r="E152" s="53"/>
      <c r="F152" s="54">
        <f t="shared" si="4"/>
        <v>0</v>
      </c>
    </row>
    <row r="153" spans="1:6" ht="18.75">
      <c r="A153" s="72"/>
      <c r="B153" s="73">
        <v>442</v>
      </c>
      <c r="C153" s="74" t="s">
        <v>20</v>
      </c>
      <c r="D153" s="75"/>
      <c r="E153" s="53"/>
      <c r="F153" s="54">
        <f t="shared" si="4"/>
        <v>0</v>
      </c>
    </row>
    <row r="154" spans="1:6" ht="18.75">
      <c r="A154" s="72"/>
      <c r="B154" s="73">
        <v>443</v>
      </c>
      <c r="C154" s="74" t="s">
        <v>21</v>
      </c>
      <c r="D154" s="75"/>
      <c r="E154" s="53"/>
      <c r="F154" s="54">
        <f t="shared" si="4"/>
        <v>0</v>
      </c>
    </row>
    <row r="155" spans="1:6" ht="18.75">
      <c r="A155" s="76">
        <v>45</v>
      </c>
      <c r="B155" s="77"/>
      <c r="C155" s="78" t="s">
        <v>0</v>
      </c>
      <c r="D155" s="79">
        <f>SUM(D156:D157)</f>
        <v>115000</v>
      </c>
      <c r="E155" s="59">
        <f>SUM(E156:E157)</f>
        <v>0</v>
      </c>
      <c r="F155" s="60">
        <f t="shared" si="4"/>
        <v>115000</v>
      </c>
    </row>
    <row r="156" spans="1:6" ht="18.75">
      <c r="A156" s="72"/>
      <c r="B156" s="73">
        <v>451</v>
      </c>
      <c r="C156" s="74" t="s">
        <v>22</v>
      </c>
      <c r="D156" s="75">
        <v>115000</v>
      </c>
      <c r="E156" s="53"/>
      <c r="F156" s="54">
        <f t="shared" si="4"/>
        <v>115000</v>
      </c>
    </row>
    <row r="157" spans="1:6" ht="18.75">
      <c r="A157" s="72"/>
      <c r="B157" s="73">
        <v>452</v>
      </c>
      <c r="C157" s="74" t="s">
        <v>23</v>
      </c>
      <c r="D157" s="75"/>
      <c r="E157" s="53"/>
      <c r="F157" s="54">
        <f t="shared" si="4"/>
        <v>0</v>
      </c>
    </row>
    <row r="158" spans="1:6" ht="18.75">
      <c r="A158" s="76">
        <v>46</v>
      </c>
      <c r="B158" s="77"/>
      <c r="C158" s="78" t="s">
        <v>24</v>
      </c>
      <c r="D158" s="79">
        <f>SUM(D159:D160)</f>
        <v>0</v>
      </c>
      <c r="E158" s="59">
        <f>SUM(E159:E160)</f>
        <v>0</v>
      </c>
      <c r="F158" s="60">
        <f t="shared" si="4"/>
        <v>0</v>
      </c>
    </row>
    <row r="159" spans="1:6" ht="18.75">
      <c r="A159" s="72"/>
      <c r="B159" s="73">
        <v>461</v>
      </c>
      <c r="C159" s="74" t="s">
        <v>58</v>
      </c>
      <c r="D159" s="75"/>
      <c r="E159" s="53"/>
      <c r="F159" s="54">
        <f t="shared" si="4"/>
        <v>0</v>
      </c>
    </row>
    <row r="160" spans="1:6" ht="18.75">
      <c r="A160" s="72"/>
      <c r="B160" s="73">
        <v>462</v>
      </c>
      <c r="C160" s="74" t="s">
        <v>25</v>
      </c>
      <c r="D160" s="75"/>
      <c r="E160" s="53"/>
      <c r="F160" s="54">
        <f t="shared" si="4"/>
        <v>0</v>
      </c>
    </row>
    <row r="161" spans="1:6" ht="37.5">
      <c r="A161" s="76">
        <v>47</v>
      </c>
      <c r="B161" s="77"/>
      <c r="C161" s="78" t="s">
        <v>26</v>
      </c>
      <c r="D161" s="79">
        <f>SUM(D162)</f>
        <v>0</v>
      </c>
      <c r="E161" s="59">
        <f>SUM(E162)</f>
        <v>0</v>
      </c>
      <c r="F161" s="60">
        <f t="shared" si="4"/>
        <v>0</v>
      </c>
    </row>
    <row r="162" spans="1:6" ht="38.25" thickBot="1">
      <c r="A162" s="81"/>
      <c r="B162" s="82">
        <v>471</v>
      </c>
      <c r="C162" s="83" t="s">
        <v>26</v>
      </c>
      <c r="D162" s="84"/>
      <c r="E162" s="65"/>
      <c r="F162" s="66">
        <f t="shared" si="4"/>
        <v>0</v>
      </c>
    </row>
    <row r="163" spans="1:6" ht="20.25" thickBot="1" thickTop="1">
      <c r="A163" s="342" t="s">
        <v>49</v>
      </c>
      <c r="B163" s="343"/>
      <c r="C163" s="344"/>
      <c r="D163" s="85">
        <f>SUM(D137,D141,D149,D151,D155,D158,D161)</f>
        <v>240000</v>
      </c>
      <c r="E163" s="85">
        <f>SUM(E137,E141,E149,E151,E155,E158,E161)</f>
        <v>0</v>
      </c>
      <c r="F163" s="85">
        <f>SUM(D163:E163)</f>
        <v>240000</v>
      </c>
    </row>
    <row r="164" spans="1:6" ht="20.25" thickBot="1" thickTop="1">
      <c r="A164" s="345" t="s">
        <v>54</v>
      </c>
      <c r="B164" s="346"/>
      <c r="C164" s="347"/>
      <c r="D164" s="86">
        <v>0</v>
      </c>
      <c r="E164" s="86"/>
      <c r="F164" s="86"/>
    </row>
    <row r="165" spans="1:6" ht="20.25" thickBot="1" thickTop="1">
      <c r="A165" s="342" t="s">
        <v>50</v>
      </c>
      <c r="B165" s="343"/>
      <c r="C165" s="344"/>
      <c r="D165" s="85">
        <v>5100000</v>
      </c>
      <c r="E165" s="85">
        <f>SUM(E129:E164)</f>
        <v>0</v>
      </c>
      <c r="F165" s="85">
        <f>SUM(D165:E165)</f>
        <v>5100000</v>
      </c>
    </row>
    <row r="166" spans="1:6" ht="20.25" thickBot="1" thickTop="1">
      <c r="A166" s="342" t="s">
        <v>59</v>
      </c>
      <c r="B166" s="343"/>
      <c r="C166" s="344"/>
      <c r="D166" s="85">
        <f>SUM(D29-D165)</f>
        <v>74601.20000000019</v>
      </c>
      <c r="E166" s="85">
        <f>SUM(E29-E64-E165)</f>
        <v>0</v>
      </c>
      <c r="F166" s="85">
        <f>SUM(F29-F165)</f>
        <v>74601.20000000019</v>
      </c>
    </row>
    <row r="167" spans="1:6" ht="20.25" thickBot="1" thickTop="1">
      <c r="A167" s="342" t="s">
        <v>61</v>
      </c>
      <c r="B167" s="343"/>
      <c r="C167" s="344"/>
      <c r="D167" s="85">
        <v>5174601.2</v>
      </c>
      <c r="E167" s="85">
        <f>SUM(E129,E62)</f>
        <v>0</v>
      </c>
      <c r="F167" s="85">
        <v>5174601.2</v>
      </c>
    </row>
    <row r="168" spans="1:6" ht="19.5" thickTop="1">
      <c r="A168" s="32"/>
      <c r="B168" s="32"/>
      <c r="C168" s="32"/>
      <c r="D168" s="31"/>
      <c r="E168" s="31"/>
      <c r="F168" s="31"/>
    </row>
    <row r="169" spans="1:6" ht="18.75">
      <c r="A169" s="348" t="s">
        <v>57</v>
      </c>
      <c r="B169" s="349"/>
      <c r="C169" s="349"/>
      <c r="D169" s="33"/>
      <c r="E169" s="33">
        <v>0</v>
      </c>
      <c r="F169" s="34">
        <f>SUM(D169:E169)</f>
        <v>0</v>
      </c>
    </row>
    <row r="170" spans="1:6" ht="18.75">
      <c r="A170" s="350" t="s">
        <v>55</v>
      </c>
      <c r="B170" s="351"/>
      <c r="C170" s="351"/>
      <c r="D170" s="24">
        <f>IF(D169-D28&gt;0,D169-D28,0)</f>
        <v>0</v>
      </c>
      <c r="E170" s="24">
        <f>IF(E169-E28&gt;0,E169-E28,0)</f>
        <v>0</v>
      </c>
      <c r="F170" s="35">
        <f>SUM(D170:E170)</f>
        <v>0</v>
      </c>
    </row>
    <row r="171" spans="1:6" ht="18.75">
      <c r="A171" s="350" t="s">
        <v>51</v>
      </c>
      <c r="B171" s="351"/>
      <c r="C171" s="351"/>
      <c r="D171" s="24">
        <f>IF(D169+D63&lt;0,D169-(-D63),0)</f>
        <v>0</v>
      </c>
      <c r="E171" s="24">
        <f>IF(E169+E63&lt;0,E169-(-E63),0)</f>
        <v>0</v>
      </c>
      <c r="F171" s="35">
        <f>SUM(D171:E171)</f>
        <v>0</v>
      </c>
    </row>
    <row r="172" spans="1:6" ht="18.75">
      <c r="A172" s="338" t="s">
        <v>52</v>
      </c>
      <c r="B172" s="339"/>
      <c r="C172" s="339"/>
      <c r="D172" s="36"/>
      <c r="E172" s="36"/>
      <c r="F172" s="37">
        <f>SUM(D172:E172)</f>
        <v>0</v>
      </c>
    </row>
    <row r="173" spans="1:6" ht="18.75">
      <c r="A173" s="340" t="s">
        <v>56</v>
      </c>
      <c r="B173" s="341"/>
      <c r="C173" s="341"/>
      <c r="D173" s="38"/>
      <c r="E173" s="38"/>
      <c r="F173" s="39">
        <f>SUM(D173:E173)</f>
        <v>0</v>
      </c>
    </row>
    <row r="174" spans="3:6" ht="18.75">
      <c r="C174" s="40"/>
      <c r="D174" s="41"/>
      <c r="E174" s="41"/>
      <c r="F174" s="41"/>
    </row>
    <row r="175" spans="3:6" ht="18.75">
      <c r="C175" s="40" t="s">
        <v>130</v>
      </c>
      <c r="D175" s="41"/>
      <c r="E175" s="41"/>
      <c r="F175" s="41"/>
    </row>
    <row r="176" spans="4:6" ht="18.75">
      <c r="D176" s="41"/>
      <c r="E176" s="41"/>
      <c r="F176" s="41"/>
    </row>
    <row r="177" spans="4:6" ht="18.75">
      <c r="D177" s="41"/>
      <c r="E177" s="41" t="s">
        <v>113</v>
      </c>
      <c r="F177" s="41"/>
    </row>
    <row r="178" ht="18.75">
      <c r="E178" s="20" t="s">
        <v>114</v>
      </c>
    </row>
  </sheetData>
  <sheetProtection/>
  <mergeCells count="48">
    <mergeCell ref="D67:F67"/>
    <mergeCell ref="A69:F69"/>
    <mergeCell ref="A28:C28"/>
    <mergeCell ref="A29:C29"/>
    <mergeCell ref="A32:C32"/>
    <mergeCell ref="A33:B34"/>
    <mergeCell ref="C33:C34"/>
    <mergeCell ref="A35:F35"/>
    <mergeCell ref="A62:C62"/>
    <mergeCell ref="A63:C63"/>
    <mergeCell ref="B1:F1"/>
    <mergeCell ref="A3:B4"/>
    <mergeCell ref="C3:C4"/>
    <mergeCell ref="D3:F3"/>
    <mergeCell ref="A5:F5"/>
    <mergeCell ref="D33:F33"/>
    <mergeCell ref="A27:C27"/>
    <mergeCell ref="A64:C64"/>
    <mergeCell ref="A98:C98"/>
    <mergeCell ref="A96:C96"/>
    <mergeCell ref="A97:C97"/>
    <mergeCell ref="A66:C66"/>
    <mergeCell ref="A67:B68"/>
    <mergeCell ref="C67:C68"/>
    <mergeCell ref="A131:C131"/>
    <mergeCell ref="A136:F136"/>
    <mergeCell ref="A171:C171"/>
    <mergeCell ref="A133:C133"/>
    <mergeCell ref="A134:B135"/>
    <mergeCell ref="C134:C135"/>
    <mergeCell ref="D134:F134"/>
    <mergeCell ref="A163:C163"/>
    <mergeCell ref="A99:C99"/>
    <mergeCell ref="A100:B101"/>
    <mergeCell ref="C100:C101"/>
    <mergeCell ref="D100:F100"/>
    <mergeCell ref="A102:F102"/>
    <mergeCell ref="A130:C130"/>
    <mergeCell ref="A172:C172"/>
    <mergeCell ref="A173:C173"/>
    <mergeCell ref="A129:C129"/>
    <mergeCell ref="A164:C164"/>
    <mergeCell ref="A165:C165"/>
    <mergeCell ref="A166:C166"/>
    <mergeCell ref="A169:C169"/>
    <mergeCell ref="A170:C170"/>
    <mergeCell ref="A167:C167"/>
    <mergeCell ref="A132:C13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tabSelected="1" zoomScale="55" zoomScaleNormal="55" zoomScalePageLayoutView="0" workbookViewId="0" topLeftCell="A1">
      <selection activeCell="S26" sqref="S26:T26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64.140625" style="0" customWidth="1"/>
    <col min="4" max="4" width="19.140625" style="0" customWidth="1"/>
    <col min="5" max="5" width="20.140625" style="0" customWidth="1"/>
    <col min="6" max="6" width="19.140625" style="0" customWidth="1"/>
    <col min="7" max="7" width="19.421875" style="0" customWidth="1"/>
    <col min="8" max="9" width="17.00390625" style="0" customWidth="1"/>
    <col min="10" max="10" width="19.140625" style="0" customWidth="1"/>
    <col min="11" max="11" width="14.140625" style="0" customWidth="1"/>
    <col min="12" max="12" width="19.140625" style="0" customWidth="1"/>
  </cols>
  <sheetData>
    <row r="1" spans="1:12" ht="21">
      <c r="A1" s="123"/>
      <c r="B1" s="381" t="s">
        <v>131</v>
      </c>
      <c r="C1" s="381"/>
      <c r="D1" s="381"/>
      <c r="E1" s="381"/>
      <c r="F1" s="381"/>
      <c r="G1" s="123"/>
      <c r="H1" s="123"/>
      <c r="I1" s="123"/>
      <c r="J1" s="123"/>
      <c r="K1" s="123"/>
      <c r="L1" s="123"/>
    </row>
    <row r="2" spans="1:12" ht="9.75" customHeight="1" thickBo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23.25" customHeight="1" thickTop="1">
      <c r="A3" s="354" t="s">
        <v>42</v>
      </c>
      <c r="B3" s="355"/>
      <c r="C3" s="355" t="s">
        <v>6</v>
      </c>
      <c r="D3" s="355" t="s">
        <v>132</v>
      </c>
      <c r="E3" s="355"/>
      <c r="F3" s="358"/>
      <c r="G3" s="20"/>
      <c r="H3" s="20"/>
      <c r="I3" s="20"/>
      <c r="J3" s="20"/>
      <c r="K3" s="20"/>
      <c r="L3" s="20"/>
    </row>
    <row r="4" spans="1:12" ht="51.75" customHeight="1" thickBot="1">
      <c r="A4" s="356"/>
      <c r="B4" s="357"/>
      <c r="C4" s="357"/>
      <c r="D4" s="21" t="s">
        <v>44</v>
      </c>
      <c r="E4" s="21" t="s">
        <v>45</v>
      </c>
      <c r="F4" s="22" t="s">
        <v>46</v>
      </c>
      <c r="G4" s="20"/>
      <c r="H4" s="20"/>
      <c r="I4" s="20"/>
      <c r="J4" s="20"/>
      <c r="K4" s="20"/>
      <c r="L4" s="20"/>
    </row>
    <row r="5" spans="1:12" ht="20.25" customHeight="1" thickBot="1" thickTop="1">
      <c r="A5" s="382" t="s">
        <v>43</v>
      </c>
      <c r="B5" s="383"/>
      <c r="C5" s="383"/>
      <c r="D5" s="383"/>
      <c r="E5" s="383"/>
      <c r="F5" s="384"/>
      <c r="G5" s="123"/>
      <c r="H5" s="123"/>
      <c r="I5" s="123"/>
      <c r="J5" s="123"/>
      <c r="K5" s="123"/>
      <c r="L5" s="123"/>
    </row>
    <row r="6" spans="1:12" s="23" customFormat="1" ht="21.75" thickTop="1">
      <c r="A6" s="124">
        <v>31</v>
      </c>
      <c r="B6" s="125"/>
      <c r="C6" s="126" t="s">
        <v>27</v>
      </c>
      <c r="D6" s="127"/>
      <c r="E6" s="128"/>
      <c r="F6" s="129"/>
      <c r="G6" s="130"/>
      <c r="H6" s="130"/>
      <c r="I6" s="130"/>
      <c r="J6" s="130"/>
      <c r="K6" s="130"/>
      <c r="L6" s="130"/>
    </row>
    <row r="7" spans="1:12" ht="21">
      <c r="A7" s="131"/>
      <c r="B7" s="132">
        <v>311</v>
      </c>
      <c r="C7" s="133" t="s">
        <v>27</v>
      </c>
      <c r="D7" s="134"/>
      <c r="E7" s="135"/>
      <c r="F7" s="136"/>
      <c r="G7" s="123"/>
      <c r="H7" s="123"/>
      <c r="I7" s="123"/>
      <c r="J7" s="123"/>
      <c r="K7" s="123"/>
      <c r="L7" s="123"/>
    </row>
    <row r="8" spans="1:12" s="23" customFormat="1" ht="21">
      <c r="A8" s="137">
        <v>32</v>
      </c>
      <c r="B8" s="138"/>
      <c r="C8" s="139" t="s">
        <v>7</v>
      </c>
      <c r="D8" s="140"/>
      <c r="E8" s="141"/>
      <c r="F8" s="142"/>
      <c r="G8" s="130"/>
      <c r="H8" s="130"/>
      <c r="I8" s="130"/>
      <c r="J8" s="130"/>
      <c r="K8" s="130"/>
      <c r="L8" s="130"/>
    </row>
    <row r="9" spans="1:12" ht="21">
      <c r="A9" s="131"/>
      <c r="B9" s="132">
        <v>321</v>
      </c>
      <c r="C9" s="133" t="s">
        <v>7</v>
      </c>
      <c r="D9" s="134"/>
      <c r="E9" s="135"/>
      <c r="F9" s="136"/>
      <c r="G9" s="123"/>
      <c r="H9" s="123"/>
      <c r="I9" s="123"/>
      <c r="J9" s="123"/>
      <c r="K9" s="123"/>
      <c r="L9" s="123"/>
    </row>
    <row r="10" spans="1:12" s="23" customFormat="1" ht="21">
      <c r="A10" s="137">
        <v>33</v>
      </c>
      <c r="B10" s="138"/>
      <c r="C10" s="139" t="s">
        <v>8</v>
      </c>
      <c r="D10" s="140"/>
      <c r="E10" s="141"/>
      <c r="F10" s="142"/>
      <c r="G10" s="130"/>
      <c r="H10" s="130"/>
      <c r="I10" s="130"/>
      <c r="J10" s="130"/>
      <c r="K10" s="130"/>
      <c r="L10" s="130"/>
    </row>
    <row r="11" spans="1:12" ht="21">
      <c r="A11" s="131"/>
      <c r="B11" s="132">
        <v>331</v>
      </c>
      <c r="C11" s="133" t="s">
        <v>8</v>
      </c>
      <c r="D11" s="134"/>
      <c r="E11" s="135"/>
      <c r="F11" s="136"/>
      <c r="G11" s="123"/>
      <c r="H11" s="123"/>
      <c r="I11" s="123"/>
      <c r="J11" s="123"/>
      <c r="K11" s="123"/>
      <c r="L11" s="123"/>
    </row>
    <row r="12" spans="1:12" s="23" customFormat="1" ht="21">
      <c r="A12" s="137">
        <v>34</v>
      </c>
      <c r="B12" s="138"/>
      <c r="C12" s="139" t="s">
        <v>28</v>
      </c>
      <c r="D12" s="140"/>
      <c r="E12" s="141"/>
      <c r="F12" s="142"/>
      <c r="G12" s="130"/>
      <c r="H12" s="130"/>
      <c r="I12" s="130"/>
      <c r="J12" s="130"/>
      <c r="K12" s="130"/>
      <c r="L12" s="130"/>
    </row>
    <row r="13" spans="1:12" ht="21">
      <c r="A13" s="131"/>
      <c r="B13" s="132">
        <v>341</v>
      </c>
      <c r="C13" s="133" t="s">
        <v>29</v>
      </c>
      <c r="D13" s="134"/>
      <c r="E13" s="135"/>
      <c r="F13" s="136"/>
      <c r="G13" s="123"/>
      <c r="H13" s="123"/>
      <c r="I13" s="123"/>
      <c r="J13" s="123"/>
      <c r="K13" s="123"/>
      <c r="L13" s="123"/>
    </row>
    <row r="14" spans="1:12" ht="21">
      <c r="A14" s="131"/>
      <c r="B14" s="132">
        <v>342</v>
      </c>
      <c r="C14" s="133" t="s">
        <v>30</v>
      </c>
      <c r="D14" s="134"/>
      <c r="E14" s="135"/>
      <c r="F14" s="136"/>
      <c r="G14" s="123"/>
      <c r="H14" s="123"/>
      <c r="I14" s="123"/>
      <c r="J14" s="123"/>
      <c r="K14" s="123"/>
      <c r="L14" s="123"/>
    </row>
    <row r="15" spans="1:12" s="23" customFormat="1" ht="21">
      <c r="A15" s="137">
        <v>35</v>
      </c>
      <c r="B15" s="138"/>
      <c r="C15" s="139" t="s">
        <v>31</v>
      </c>
      <c r="D15" s="140"/>
      <c r="E15" s="141"/>
      <c r="F15" s="142"/>
      <c r="G15" s="130"/>
      <c r="H15" s="130"/>
      <c r="I15" s="130"/>
      <c r="J15" s="130"/>
      <c r="K15" s="130"/>
      <c r="L15" s="130"/>
    </row>
    <row r="16" spans="1:12" ht="21">
      <c r="A16" s="131"/>
      <c r="B16" s="132">
        <v>351</v>
      </c>
      <c r="C16" s="133" t="s">
        <v>32</v>
      </c>
      <c r="D16" s="134">
        <v>5100000</v>
      </c>
      <c r="E16" s="135"/>
      <c r="F16" s="136">
        <v>5100000</v>
      </c>
      <c r="G16" s="123"/>
      <c r="H16" s="123"/>
      <c r="I16" s="123"/>
      <c r="J16" s="123"/>
      <c r="K16" s="123"/>
      <c r="L16" s="123"/>
    </row>
    <row r="17" spans="1:12" ht="22.5" customHeight="1">
      <c r="A17" s="131"/>
      <c r="B17" s="132">
        <v>352</v>
      </c>
      <c r="C17" s="133" t="s">
        <v>33</v>
      </c>
      <c r="D17" s="134"/>
      <c r="E17" s="135"/>
      <c r="F17" s="136"/>
      <c r="G17" s="123"/>
      <c r="H17" s="123"/>
      <c r="I17" s="123"/>
      <c r="J17" s="123"/>
      <c r="K17" s="123"/>
      <c r="L17" s="123"/>
    </row>
    <row r="18" spans="1:12" ht="22.5" customHeight="1">
      <c r="A18" s="131"/>
      <c r="B18" s="132">
        <v>353</v>
      </c>
      <c r="C18" s="133" t="s">
        <v>34</v>
      </c>
      <c r="D18" s="134"/>
      <c r="E18" s="135"/>
      <c r="F18" s="136"/>
      <c r="G18" s="123"/>
      <c r="H18" s="123"/>
      <c r="I18" s="123"/>
      <c r="J18" s="123"/>
      <c r="K18" s="123"/>
      <c r="L18" s="123"/>
    </row>
    <row r="19" spans="1:12" ht="21">
      <c r="A19" s="131"/>
      <c r="B19" s="132">
        <v>354</v>
      </c>
      <c r="C19" s="133" t="s">
        <v>35</v>
      </c>
      <c r="D19" s="134"/>
      <c r="E19" s="135"/>
      <c r="F19" s="136"/>
      <c r="G19" s="123"/>
      <c r="H19" s="123"/>
      <c r="I19" s="123"/>
      <c r="J19" s="123"/>
      <c r="K19" s="123"/>
      <c r="L19" s="123"/>
    </row>
    <row r="20" spans="1:12" ht="21">
      <c r="A20" s="131"/>
      <c r="B20" s="132">
        <v>355</v>
      </c>
      <c r="C20" s="133" t="s">
        <v>36</v>
      </c>
      <c r="D20" s="134"/>
      <c r="E20" s="135"/>
      <c r="F20" s="136"/>
      <c r="G20" s="123"/>
      <c r="H20" s="123"/>
      <c r="I20" s="123"/>
      <c r="J20" s="123"/>
      <c r="K20" s="123"/>
      <c r="L20" s="123"/>
    </row>
    <row r="21" spans="1:12" s="23" customFormat="1" ht="21">
      <c r="A21" s="137">
        <v>36</v>
      </c>
      <c r="B21" s="138"/>
      <c r="C21" s="139" t="s">
        <v>37</v>
      </c>
      <c r="D21" s="140"/>
      <c r="E21" s="141"/>
      <c r="F21" s="142"/>
      <c r="G21" s="130"/>
      <c r="H21" s="130"/>
      <c r="I21" s="130"/>
      <c r="J21" s="130"/>
      <c r="K21" s="130"/>
      <c r="L21" s="130"/>
    </row>
    <row r="22" spans="1:12" ht="21">
      <c r="A22" s="131"/>
      <c r="B22" s="132">
        <v>361</v>
      </c>
      <c r="C22" s="133" t="s">
        <v>38</v>
      </c>
      <c r="D22" s="134"/>
      <c r="E22" s="135"/>
      <c r="F22" s="136"/>
      <c r="G22" s="123"/>
      <c r="H22" s="123"/>
      <c r="I22" s="123"/>
      <c r="J22" s="123"/>
      <c r="K22" s="123"/>
      <c r="L22" s="123"/>
    </row>
    <row r="23" spans="1:12" ht="21">
      <c r="A23" s="131"/>
      <c r="B23" s="132">
        <v>362</v>
      </c>
      <c r="C23" s="133" t="s">
        <v>39</v>
      </c>
      <c r="D23" s="134"/>
      <c r="E23" s="135"/>
      <c r="F23" s="136"/>
      <c r="G23" s="123"/>
      <c r="H23" s="123"/>
      <c r="I23" s="123"/>
      <c r="J23" s="123"/>
      <c r="K23" s="123"/>
      <c r="L23" s="123"/>
    </row>
    <row r="24" spans="1:12" ht="21">
      <c r="A24" s="131"/>
      <c r="B24" s="132">
        <v>363</v>
      </c>
      <c r="C24" s="133" t="s">
        <v>40</v>
      </c>
      <c r="D24" s="134"/>
      <c r="E24" s="135"/>
      <c r="F24" s="136"/>
      <c r="G24" s="123"/>
      <c r="H24" s="123"/>
      <c r="I24" s="123"/>
      <c r="J24" s="123"/>
      <c r="K24" s="123"/>
      <c r="L24" s="123"/>
    </row>
    <row r="25" spans="1:12" s="23" customFormat="1" ht="21">
      <c r="A25" s="137">
        <v>37</v>
      </c>
      <c r="B25" s="138"/>
      <c r="C25" s="139" t="s">
        <v>41</v>
      </c>
      <c r="D25" s="140"/>
      <c r="E25" s="141"/>
      <c r="F25" s="142"/>
      <c r="G25" s="130"/>
      <c r="H25" s="130"/>
      <c r="I25" s="130"/>
      <c r="J25" s="130"/>
      <c r="K25" s="130"/>
      <c r="L25" s="130"/>
    </row>
    <row r="26" spans="1:12" ht="21.75" thickBot="1">
      <c r="A26" s="143"/>
      <c r="B26" s="144">
        <v>371</v>
      </c>
      <c r="C26" s="145" t="s">
        <v>41</v>
      </c>
      <c r="D26" s="146"/>
      <c r="E26" s="147"/>
      <c r="F26" s="148"/>
      <c r="G26" s="123"/>
      <c r="H26" s="123"/>
      <c r="I26" s="123"/>
      <c r="J26" s="123"/>
      <c r="K26" s="123"/>
      <c r="L26" s="123"/>
    </row>
    <row r="27" spans="1:12" ht="22.5" thickBot="1" thickTop="1">
      <c r="A27" s="385" t="s">
        <v>48</v>
      </c>
      <c r="B27" s="386"/>
      <c r="C27" s="386"/>
      <c r="D27" s="149">
        <v>5100000</v>
      </c>
      <c r="E27" s="149"/>
      <c r="F27" s="149">
        <v>5100000</v>
      </c>
      <c r="G27" s="123"/>
      <c r="H27" s="123"/>
      <c r="I27" s="123"/>
      <c r="J27" s="123"/>
      <c r="K27" s="123"/>
      <c r="L27" s="123"/>
    </row>
    <row r="28" spans="1:12" ht="22.5" thickBot="1" thickTop="1">
      <c r="A28" s="387" t="s">
        <v>53</v>
      </c>
      <c r="B28" s="388"/>
      <c r="C28" s="388"/>
      <c r="D28" s="150">
        <v>74601.2</v>
      </c>
      <c r="E28" s="150"/>
      <c r="F28" s="150">
        <v>74601.2</v>
      </c>
      <c r="G28" s="123"/>
      <c r="H28" s="123"/>
      <c r="I28" s="123"/>
      <c r="J28" s="123"/>
      <c r="K28" s="123"/>
      <c r="L28" s="123"/>
    </row>
    <row r="29" spans="1:12" ht="22.5" thickBot="1" thickTop="1">
      <c r="A29" s="385" t="s">
        <v>50</v>
      </c>
      <c r="B29" s="386"/>
      <c r="C29" s="386"/>
      <c r="D29" s="149">
        <v>5174601.2</v>
      </c>
      <c r="E29" s="149"/>
      <c r="F29" s="149">
        <v>5174601.2</v>
      </c>
      <c r="G29" s="151"/>
      <c r="H29" s="151"/>
      <c r="I29" s="151"/>
      <c r="J29" s="151"/>
      <c r="K29" s="151"/>
      <c r="L29" s="151"/>
    </row>
    <row r="30" spans="1:12" s="30" customFormat="1" ht="15.75" customHeight="1" thickTop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</row>
    <row r="31" spans="1:13" ht="21">
      <c r="A31" s="317" t="s">
        <v>116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223"/>
    </row>
    <row r="32" spans="1:13" ht="21">
      <c r="A32" s="369" t="s">
        <v>84</v>
      </c>
      <c r="B32" s="370"/>
      <c r="C32" s="370"/>
      <c r="D32" s="153"/>
      <c r="E32" s="153"/>
      <c r="F32" s="153"/>
      <c r="G32" s="153"/>
      <c r="H32" s="153"/>
      <c r="I32" s="153"/>
      <c r="J32" s="153"/>
      <c r="K32" s="153"/>
      <c r="L32" s="153"/>
      <c r="M32" s="223"/>
    </row>
    <row r="33" spans="1:13" ht="90" customHeight="1">
      <c r="A33" s="371" t="s">
        <v>85</v>
      </c>
      <c r="B33" s="372"/>
      <c r="C33" s="154" t="s">
        <v>86</v>
      </c>
      <c r="D33" s="155" t="s">
        <v>174</v>
      </c>
      <c r="E33" s="154" t="s">
        <v>87</v>
      </c>
      <c r="F33" s="156" t="s">
        <v>7</v>
      </c>
      <c r="G33" s="156" t="s">
        <v>8</v>
      </c>
      <c r="H33" s="156" t="s">
        <v>88</v>
      </c>
      <c r="I33" s="156" t="s">
        <v>89</v>
      </c>
      <c r="J33" s="156" t="s">
        <v>90</v>
      </c>
      <c r="K33" s="156" t="s">
        <v>91</v>
      </c>
      <c r="L33" s="217" t="s">
        <v>92</v>
      </c>
      <c r="M33" s="223"/>
    </row>
    <row r="34" spans="1:13" ht="21">
      <c r="A34" s="157">
        <v>41</v>
      </c>
      <c r="B34" s="158"/>
      <c r="C34" s="159" t="s">
        <v>9</v>
      </c>
      <c r="D34" s="277">
        <v>0</v>
      </c>
      <c r="E34" s="278">
        <f>SUM(E35:E37)</f>
        <v>0</v>
      </c>
      <c r="F34" s="278">
        <f aca="true" t="shared" si="0" ref="F34:L34">SUM(F35:F37)</f>
        <v>0</v>
      </c>
      <c r="G34" s="278">
        <f t="shared" si="0"/>
        <v>0</v>
      </c>
      <c r="H34" s="278">
        <f t="shared" si="0"/>
        <v>0</v>
      </c>
      <c r="I34" s="278">
        <f t="shared" si="0"/>
        <v>0</v>
      </c>
      <c r="J34" s="278">
        <f t="shared" si="0"/>
        <v>0</v>
      </c>
      <c r="K34" s="278">
        <f t="shared" si="0"/>
        <v>0</v>
      </c>
      <c r="L34" s="279">
        <f t="shared" si="0"/>
        <v>0</v>
      </c>
      <c r="M34" s="223"/>
    </row>
    <row r="35" spans="1:13" ht="21">
      <c r="A35" s="162"/>
      <c r="B35" s="163">
        <v>411</v>
      </c>
      <c r="C35" s="164" t="s">
        <v>1</v>
      </c>
      <c r="D35" s="280">
        <v>0</v>
      </c>
      <c r="E35" s="281"/>
      <c r="F35" s="281"/>
      <c r="G35" s="281"/>
      <c r="H35" s="281"/>
      <c r="I35" s="281"/>
      <c r="J35" s="281"/>
      <c r="K35" s="281"/>
      <c r="L35" s="282"/>
      <c r="M35" s="223"/>
    </row>
    <row r="36" spans="1:13" s="23" customFormat="1" ht="21">
      <c r="A36" s="162"/>
      <c r="B36" s="163">
        <v>412</v>
      </c>
      <c r="C36" s="164" t="s">
        <v>10</v>
      </c>
      <c r="D36" s="280">
        <v>0</v>
      </c>
      <c r="E36" s="283"/>
      <c r="F36" s="283"/>
      <c r="G36" s="283"/>
      <c r="H36" s="283"/>
      <c r="I36" s="283"/>
      <c r="J36" s="283"/>
      <c r="K36" s="283"/>
      <c r="L36" s="284"/>
      <c r="M36" s="224"/>
    </row>
    <row r="37" spans="1:13" ht="21">
      <c r="A37" s="162"/>
      <c r="B37" s="163">
        <v>413</v>
      </c>
      <c r="C37" s="164" t="s">
        <v>2</v>
      </c>
      <c r="D37" s="280">
        <v>0</v>
      </c>
      <c r="E37" s="283"/>
      <c r="F37" s="283"/>
      <c r="G37" s="283"/>
      <c r="H37" s="283"/>
      <c r="I37" s="283"/>
      <c r="J37" s="283"/>
      <c r="K37" s="283"/>
      <c r="L37" s="284"/>
      <c r="M37" s="223"/>
    </row>
    <row r="38" spans="1:13" ht="21">
      <c r="A38" s="168">
        <v>42</v>
      </c>
      <c r="B38" s="169"/>
      <c r="C38" s="170" t="s">
        <v>3</v>
      </c>
      <c r="D38" s="285">
        <v>0</v>
      </c>
      <c r="E38" s="286">
        <f aca="true" t="shared" si="1" ref="E38:L38">SUM(E39:E45)</f>
        <v>0</v>
      </c>
      <c r="F38" s="286">
        <f t="shared" si="1"/>
        <v>0</v>
      </c>
      <c r="G38" s="286">
        <f t="shared" si="1"/>
        <v>0</v>
      </c>
      <c r="H38" s="286">
        <f t="shared" si="1"/>
        <v>0</v>
      </c>
      <c r="I38" s="286">
        <f t="shared" si="1"/>
        <v>0</v>
      </c>
      <c r="J38" s="286">
        <f t="shared" si="1"/>
        <v>0</v>
      </c>
      <c r="K38" s="286">
        <f t="shared" si="1"/>
        <v>0</v>
      </c>
      <c r="L38" s="287">
        <f t="shared" si="1"/>
        <v>0</v>
      </c>
      <c r="M38" s="223"/>
    </row>
    <row r="39" spans="1:13" ht="21">
      <c r="A39" s="162"/>
      <c r="B39" s="163">
        <v>421</v>
      </c>
      <c r="C39" s="164" t="s">
        <v>11</v>
      </c>
      <c r="D39" s="297">
        <f aca="true" t="shared" si="2" ref="D39:D59">SUM(E39:L39)</f>
        <v>0</v>
      </c>
      <c r="E39" s="315"/>
      <c r="F39" s="315"/>
      <c r="G39" s="315"/>
      <c r="H39" s="315"/>
      <c r="I39" s="315"/>
      <c r="J39" s="315"/>
      <c r="K39" s="315"/>
      <c r="L39" s="316"/>
      <c r="M39" s="223"/>
    </row>
    <row r="40" spans="1:13" s="23" customFormat="1" ht="42">
      <c r="A40" s="162"/>
      <c r="B40" s="163">
        <v>422</v>
      </c>
      <c r="C40" s="164" t="s">
        <v>12</v>
      </c>
      <c r="D40" s="165">
        <f t="shared" si="2"/>
        <v>0</v>
      </c>
      <c r="E40" s="167"/>
      <c r="F40" s="167"/>
      <c r="G40" s="167"/>
      <c r="H40" s="167"/>
      <c r="I40" s="167"/>
      <c r="J40" s="167"/>
      <c r="K40" s="167"/>
      <c r="L40" s="220"/>
      <c r="M40" s="224"/>
    </row>
    <row r="41" spans="1:13" ht="21">
      <c r="A41" s="162"/>
      <c r="B41" s="163">
        <v>423</v>
      </c>
      <c r="C41" s="164" t="s">
        <v>13</v>
      </c>
      <c r="D41" s="165">
        <f t="shared" si="2"/>
        <v>0</v>
      </c>
      <c r="E41" s="173"/>
      <c r="F41" s="173"/>
      <c r="G41" s="173"/>
      <c r="H41" s="173"/>
      <c r="I41" s="173"/>
      <c r="J41" s="173"/>
      <c r="K41" s="173"/>
      <c r="L41" s="222"/>
      <c r="M41" s="223"/>
    </row>
    <row r="42" spans="1:12" ht="21">
      <c r="A42" s="174"/>
      <c r="B42" s="175">
        <v>424</v>
      </c>
      <c r="C42" s="176" t="s">
        <v>14</v>
      </c>
      <c r="D42" s="289">
        <f t="shared" si="2"/>
        <v>0</v>
      </c>
      <c r="E42" s="290"/>
      <c r="F42" s="290"/>
      <c r="G42" s="290"/>
      <c r="H42" s="290"/>
      <c r="I42" s="290"/>
      <c r="J42" s="290"/>
      <c r="K42" s="290"/>
      <c r="L42" s="291"/>
    </row>
    <row r="43" spans="1:12" ht="21">
      <c r="A43" s="180"/>
      <c r="B43" s="163">
        <v>425</v>
      </c>
      <c r="C43" s="164" t="s">
        <v>5</v>
      </c>
      <c r="D43" s="280">
        <v>0</v>
      </c>
      <c r="E43" s="283"/>
      <c r="F43" s="283"/>
      <c r="G43" s="283"/>
      <c r="H43" s="283"/>
      <c r="I43" s="283"/>
      <c r="J43" s="283">
        <v>0</v>
      </c>
      <c r="K43" s="283"/>
      <c r="L43" s="292"/>
    </row>
    <row r="44" spans="1:12" ht="21">
      <c r="A44" s="180"/>
      <c r="B44" s="163">
        <v>426</v>
      </c>
      <c r="C44" s="164" t="s">
        <v>4</v>
      </c>
      <c r="D44" s="280">
        <f t="shared" si="2"/>
        <v>0</v>
      </c>
      <c r="E44" s="288"/>
      <c r="F44" s="288"/>
      <c r="G44" s="288"/>
      <c r="H44" s="288"/>
      <c r="I44" s="288"/>
      <c r="J44" s="288"/>
      <c r="K44" s="288"/>
      <c r="L44" s="293"/>
    </row>
    <row r="45" spans="1:12" ht="21">
      <c r="A45" s="180"/>
      <c r="B45" s="163">
        <v>429</v>
      </c>
      <c r="C45" s="164" t="s">
        <v>15</v>
      </c>
      <c r="D45" s="280">
        <f t="shared" si="2"/>
        <v>0</v>
      </c>
      <c r="E45" s="288"/>
      <c r="F45" s="288"/>
      <c r="G45" s="288"/>
      <c r="H45" s="288"/>
      <c r="I45" s="288"/>
      <c r="J45" s="288"/>
      <c r="K45" s="288"/>
      <c r="L45" s="293"/>
    </row>
    <row r="46" spans="1:12" ht="21">
      <c r="A46" s="183">
        <v>43</v>
      </c>
      <c r="B46" s="169"/>
      <c r="C46" s="170" t="s">
        <v>16</v>
      </c>
      <c r="D46" s="285">
        <f t="shared" si="2"/>
        <v>0</v>
      </c>
      <c r="E46" s="286">
        <f>SUM(E47)</f>
        <v>0</v>
      </c>
      <c r="F46" s="286">
        <f aca="true" t="shared" si="3" ref="F46:L46">SUM(F47)</f>
        <v>0</v>
      </c>
      <c r="G46" s="286">
        <f t="shared" si="3"/>
        <v>0</v>
      </c>
      <c r="H46" s="286">
        <f t="shared" si="3"/>
        <v>0</v>
      </c>
      <c r="I46" s="286">
        <f t="shared" si="3"/>
        <v>0</v>
      </c>
      <c r="J46" s="286">
        <f t="shared" si="3"/>
        <v>0</v>
      </c>
      <c r="K46" s="286">
        <f t="shared" si="3"/>
        <v>0</v>
      </c>
      <c r="L46" s="294">
        <f t="shared" si="3"/>
        <v>0</v>
      </c>
    </row>
    <row r="47" spans="1:12" ht="21">
      <c r="A47" s="180"/>
      <c r="B47" s="163">
        <v>431</v>
      </c>
      <c r="C47" s="164" t="s">
        <v>17</v>
      </c>
      <c r="D47" s="280">
        <f t="shared" si="2"/>
        <v>0</v>
      </c>
      <c r="E47" s="283"/>
      <c r="F47" s="283"/>
      <c r="G47" s="283"/>
      <c r="H47" s="283"/>
      <c r="I47" s="283"/>
      <c r="J47" s="283"/>
      <c r="K47" s="283"/>
      <c r="L47" s="292"/>
    </row>
    <row r="48" spans="1:12" s="23" customFormat="1" ht="21">
      <c r="A48" s="183">
        <v>44</v>
      </c>
      <c r="B48" s="169"/>
      <c r="C48" s="170" t="s">
        <v>18</v>
      </c>
      <c r="D48" s="285">
        <f t="shared" si="2"/>
        <v>0</v>
      </c>
      <c r="E48" s="286">
        <f>SUM(E49:E51)</f>
        <v>0</v>
      </c>
      <c r="F48" s="286">
        <f aca="true" t="shared" si="4" ref="F48:L48">SUM(F49:F51)</f>
        <v>0</v>
      </c>
      <c r="G48" s="286">
        <f t="shared" si="4"/>
        <v>0</v>
      </c>
      <c r="H48" s="286">
        <f t="shared" si="4"/>
        <v>0</v>
      </c>
      <c r="I48" s="286">
        <f t="shared" si="4"/>
        <v>0</v>
      </c>
      <c r="J48" s="286">
        <f t="shared" si="4"/>
        <v>0</v>
      </c>
      <c r="K48" s="286">
        <f t="shared" si="4"/>
        <v>0</v>
      </c>
      <c r="L48" s="294">
        <f t="shared" si="4"/>
        <v>0</v>
      </c>
    </row>
    <row r="49" spans="1:12" ht="21">
      <c r="A49" s="180"/>
      <c r="B49" s="163">
        <v>441</v>
      </c>
      <c r="C49" s="164" t="s">
        <v>19</v>
      </c>
      <c r="D49" s="280">
        <f t="shared" si="2"/>
        <v>0</v>
      </c>
      <c r="E49" s="288"/>
      <c r="F49" s="288"/>
      <c r="G49" s="288"/>
      <c r="H49" s="288"/>
      <c r="I49" s="288"/>
      <c r="J49" s="288"/>
      <c r="K49" s="288"/>
      <c r="L49" s="293"/>
    </row>
    <row r="50" spans="1:12" s="23" customFormat="1" ht="21">
      <c r="A50" s="180"/>
      <c r="B50" s="163">
        <v>442</v>
      </c>
      <c r="C50" s="164" t="s">
        <v>20</v>
      </c>
      <c r="D50" s="280">
        <f t="shared" si="2"/>
        <v>0</v>
      </c>
      <c r="E50" s="283"/>
      <c r="F50" s="283"/>
      <c r="G50" s="283"/>
      <c r="H50" s="283"/>
      <c r="I50" s="283"/>
      <c r="J50" s="283"/>
      <c r="K50" s="283"/>
      <c r="L50" s="292"/>
    </row>
    <row r="51" spans="1:12" ht="21">
      <c r="A51" s="180"/>
      <c r="B51" s="163">
        <v>443</v>
      </c>
      <c r="C51" s="164" t="s">
        <v>21</v>
      </c>
      <c r="D51" s="280">
        <f t="shared" si="2"/>
        <v>0</v>
      </c>
      <c r="E51" s="295"/>
      <c r="F51" s="295"/>
      <c r="G51" s="283"/>
      <c r="H51" s="295"/>
      <c r="I51" s="295"/>
      <c r="J51" s="295"/>
      <c r="K51" s="295"/>
      <c r="L51" s="296"/>
    </row>
    <row r="52" spans="1:12" ht="21">
      <c r="A52" s="183">
        <v>45</v>
      </c>
      <c r="B52" s="169"/>
      <c r="C52" s="170" t="s">
        <v>0</v>
      </c>
      <c r="D52" s="301">
        <v>2416000</v>
      </c>
      <c r="E52" s="302">
        <f>SUM(E53:E54)</f>
        <v>0</v>
      </c>
      <c r="F52" s="302">
        <f aca="true" t="shared" si="5" ref="F52:L52">SUM(F53:F54)</f>
        <v>0</v>
      </c>
      <c r="G52" s="302">
        <f t="shared" si="5"/>
        <v>0</v>
      </c>
      <c r="H52" s="302">
        <f t="shared" si="5"/>
        <v>0</v>
      </c>
      <c r="I52" s="302">
        <f t="shared" si="5"/>
        <v>0</v>
      </c>
      <c r="J52" s="302">
        <f t="shared" si="5"/>
        <v>2416000</v>
      </c>
      <c r="K52" s="302">
        <f t="shared" si="5"/>
        <v>0</v>
      </c>
      <c r="L52" s="303">
        <f t="shared" si="5"/>
        <v>0</v>
      </c>
    </row>
    <row r="53" spans="1:12" ht="21">
      <c r="A53" s="180"/>
      <c r="B53" s="163">
        <v>451</v>
      </c>
      <c r="C53" s="164" t="s">
        <v>22</v>
      </c>
      <c r="D53" s="297">
        <v>2416000</v>
      </c>
      <c r="E53" s="135"/>
      <c r="F53" s="135"/>
      <c r="G53" s="135"/>
      <c r="H53" s="299"/>
      <c r="I53" s="135"/>
      <c r="J53" s="299">
        <v>2416000</v>
      </c>
      <c r="K53" s="299"/>
      <c r="L53" s="300"/>
    </row>
    <row r="54" spans="1:12" s="23" customFormat="1" ht="21">
      <c r="A54" s="180"/>
      <c r="B54" s="163">
        <v>452</v>
      </c>
      <c r="C54" s="164" t="s">
        <v>23</v>
      </c>
      <c r="D54" s="297">
        <f t="shared" si="2"/>
        <v>0</v>
      </c>
      <c r="E54" s="304"/>
      <c r="F54" s="304"/>
      <c r="G54" s="304"/>
      <c r="H54" s="304"/>
      <c r="I54" s="304"/>
      <c r="J54" s="304"/>
      <c r="K54" s="304"/>
      <c r="L54" s="305"/>
    </row>
    <row r="55" spans="1:12" ht="21">
      <c r="A55" s="183">
        <v>46</v>
      </c>
      <c r="B55" s="169"/>
      <c r="C55" s="170" t="s">
        <v>24</v>
      </c>
      <c r="D55" s="301">
        <f t="shared" si="2"/>
        <v>0</v>
      </c>
      <c r="E55" s="302">
        <f>SUM(E56:E57)</f>
        <v>0</v>
      </c>
      <c r="F55" s="302">
        <f aca="true" t="shared" si="6" ref="F55:L55">SUM(F56:F57)</f>
        <v>0</v>
      </c>
      <c r="G55" s="302">
        <f t="shared" si="6"/>
        <v>0</v>
      </c>
      <c r="H55" s="302">
        <f t="shared" si="6"/>
        <v>0</v>
      </c>
      <c r="I55" s="302">
        <f t="shared" si="6"/>
        <v>0</v>
      </c>
      <c r="J55" s="302">
        <f t="shared" si="6"/>
        <v>0</v>
      </c>
      <c r="K55" s="302">
        <f t="shared" si="6"/>
        <v>0</v>
      </c>
      <c r="L55" s="303">
        <f t="shared" si="6"/>
        <v>0</v>
      </c>
    </row>
    <row r="56" spans="1:12" ht="21">
      <c r="A56" s="180"/>
      <c r="B56" s="163">
        <v>461</v>
      </c>
      <c r="C56" s="164" t="s">
        <v>93</v>
      </c>
      <c r="D56" s="297">
        <f t="shared" si="2"/>
        <v>0</v>
      </c>
      <c r="E56" s="299"/>
      <c r="F56" s="299"/>
      <c r="G56" s="135"/>
      <c r="H56" s="135"/>
      <c r="I56" s="299"/>
      <c r="J56" s="135"/>
      <c r="K56" s="135"/>
      <c r="L56" s="298"/>
    </row>
    <row r="57" spans="1:12" s="23" customFormat="1" ht="21">
      <c r="A57" s="180"/>
      <c r="B57" s="163">
        <v>462</v>
      </c>
      <c r="C57" s="164" t="s">
        <v>25</v>
      </c>
      <c r="D57" s="297">
        <f t="shared" si="2"/>
        <v>0</v>
      </c>
      <c r="E57" s="299"/>
      <c r="F57" s="299"/>
      <c r="G57" s="135"/>
      <c r="H57" s="299"/>
      <c r="I57" s="299"/>
      <c r="J57" s="299"/>
      <c r="K57" s="299"/>
      <c r="L57" s="300"/>
    </row>
    <row r="58" spans="1:12" ht="42">
      <c r="A58" s="183">
        <v>47</v>
      </c>
      <c r="B58" s="169"/>
      <c r="C58" s="170" t="s">
        <v>26</v>
      </c>
      <c r="D58" s="301">
        <f t="shared" si="2"/>
        <v>0</v>
      </c>
      <c r="E58" s="306">
        <f>SUM(E59)</f>
        <v>0</v>
      </c>
      <c r="F58" s="306">
        <f aca="true" t="shared" si="7" ref="F58:L58">SUM(F59)</f>
        <v>0</v>
      </c>
      <c r="G58" s="306">
        <f t="shared" si="7"/>
        <v>0</v>
      </c>
      <c r="H58" s="306">
        <f t="shared" si="7"/>
        <v>0</v>
      </c>
      <c r="I58" s="306">
        <f t="shared" si="7"/>
        <v>0</v>
      </c>
      <c r="J58" s="306">
        <f t="shared" si="7"/>
        <v>0</v>
      </c>
      <c r="K58" s="306">
        <f t="shared" si="7"/>
        <v>0</v>
      </c>
      <c r="L58" s="307">
        <f t="shared" si="7"/>
        <v>0</v>
      </c>
    </row>
    <row r="59" spans="1:12" ht="42.75" thickBot="1">
      <c r="A59" s="191"/>
      <c r="B59" s="192">
        <v>471</v>
      </c>
      <c r="C59" s="193" t="s">
        <v>26</v>
      </c>
      <c r="D59" s="308">
        <f t="shared" si="2"/>
        <v>0</v>
      </c>
      <c r="E59" s="309"/>
      <c r="F59" s="309"/>
      <c r="G59" s="309"/>
      <c r="H59" s="310"/>
      <c r="I59" s="309"/>
      <c r="J59" s="310"/>
      <c r="K59" s="310"/>
      <c r="L59" s="311"/>
    </row>
    <row r="60" spans="1:12" s="23" customFormat="1" ht="21.75" thickTop="1">
      <c r="A60" s="373" t="s">
        <v>94</v>
      </c>
      <c r="B60" s="374"/>
      <c r="C60" s="374"/>
      <c r="D60" s="312">
        <f aca="true" t="shared" si="8" ref="D60:L60">SUM(D34,D38,D46,D48,D52,D55,D58)</f>
        <v>2416000</v>
      </c>
      <c r="E60" s="313">
        <f t="shared" si="8"/>
        <v>0</v>
      </c>
      <c r="F60" s="313">
        <f t="shared" si="8"/>
        <v>0</v>
      </c>
      <c r="G60" s="313">
        <f t="shared" si="8"/>
        <v>0</v>
      </c>
      <c r="H60" s="313">
        <f t="shared" si="8"/>
        <v>0</v>
      </c>
      <c r="I60" s="313">
        <f t="shared" si="8"/>
        <v>0</v>
      </c>
      <c r="J60" s="313">
        <f t="shared" si="8"/>
        <v>2416000</v>
      </c>
      <c r="K60" s="313">
        <f t="shared" si="8"/>
        <v>0</v>
      </c>
      <c r="L60" s="314">
        <f t="shared" si="8"/>
        <v>0</v>
      </c>
    </row>
    <row r="61" spans="1:12" ht="21.75" thickBot="1">
      <c r="A61" s="375" t="s">
        <v>49</v>
      </c>
      <c r="B61" s="376"/>
      <c r="C61" s="377"/>
      <c r="D61" s="201">
        <f>SUM(E60:L60)</f>
        <v>2416000</v>
      </c>
      <c r="E61" s="202"/>
      <c r="F61" s="202"/>
      <c r="G61" s="123"/>
      <c r="H61" s="123"/>
      <c r="I61" s="123"/>
      <c r="J61" s="123"/>
      <c r="K61" s="123"/>
      <c r="L61" s="123"/>
    </row>
    <row r="62" spans="1:12" ht="22.5" thickBot="1" thickTop="1">
      <c r="A62" s="378" t="s">
        <v>54</v>
      </c>
      <c r="B62" s="379"/>
      <c r="C62" s="380"/>
      <c r="D62" s="203"/>
      <c r="E62" s="202"/>
      <c r="F62" s="202"/>
      <c r="G62" s="123"/>
      <c r="H62" s="123"/>
      <c r="I62" s="123"/>
      <c r="J62" s="123"/>
      <c r="K62" s="123"/>
      <c r="L62" s="123"/>
    </row>
    <row r="63" spans="1:12" ht="22.5" thickBot="1" thickTop="1">
      <c r="A63" s="366" t="s">
        <v>50</v>
      </c>
      <c r="B63" s="367"/>
      <c r="C63" s="368"/>
      <c r="D63" s="204">
        <f>SUM(D61:D62)</f>
        <v>2416000</v>
      </c>
      <c r="E63" s="202"/>
      <c r="F63" s="202"/>
      <c r="G63" s="123"/>
      <c r="H63" s="123"/>
      <c r="I63" s="123"/>
      <c r="J63" s="123"/>
      <c r="K63" s="123"/>
      <c r="L63" s="123"/>
    </row>
    <row r="64" spans="1:13" ht="21.75" thickTop="1">
      <c r="A64" s="317" t="s">
        <v>173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223"/>
    </row>
    <row r="65" spans="1:13" ht="21">
      <c r="A65" s="369" t="s">
        <v>84</v>
      </c>
      <c r="B65" s="370"/>
      <c r="C65" s="370"/>
      <c r="D65" s="153"/>
      <c r="E65" s="153"/>
      <c r="F65" s="153"/>
      <c r="G65" s="153"/>
      <c r="H65" s="153"/>
      <c r="I65" s="153"/>
      <c r="J65" s="153"/>
      <c r="K65" s="153"/>
      <c r="L65" s="153"/>
      <c r="M65" s="223"/>
    </row>
    <row r="66" spans="1:13" ht="90" customHeight="1">
      <c r="A66" s="371" t="s">
        <v>85</v>
      </c>
      <c r="B66" s="372"/>
      <c r="C66" s="154" t="s">
        <v>86</v>
      </c>
      <c r="D66" s="155" t="s">
        <v>174</v>
      </c>
      <c r="E66" s="154" t="s">
        <v>87</v>
      </c>
      <c r="F66" s="156" t="s">
        <v>7</v>
      </c>
      <c r="G66" s="156" t="s">
        <v>8</v>
      </c>
      <c r="H66" s="156" t="s">
        <v>88</v>
      </c>
      <c r="I66" s="156" t="s">
        <v>89</v>
      </c>
      <c r="J66" s="156" t="s">
        <v>90</v>
      </c>
      <c r="K66" s="156" t="s">
        <v>91</v>
      </c>
      <c r="L66" s="217" t="s">
        <v>92</v>
      </c>
      <c r="M66" s="223"/>
    </row>
    <row r="67" spans="1:13" ht="21">
      <c r="A67" s="157">
        <v>41</v>
      </c>
      <c r="B67" s="158"/>
      <c r="C67" s="159" t="s">
        <v>9</v>
      </c>
      <c r="D67" s="277">
        <v>0</v>
      </c>
      <c r="E67" s="278">
        <f>SUM(E68:E70)</f>
        <v>0</v>
      </c>
      <c r="F67" s="278">
        <f aca="true" t="shared" si="9" ref="F67:L67">SUM(F68:F70)</f>
        <v>0</v>
      </c>
      <c r="G67" s="278">
        <f t="shared" si="9"/>
        <v>0</v>
      </c>
      <c r="H67" s="278">
        <f t="shared" si="9"/>
        <v>0</v>
      </c>
      <c r="I67" s="278">
        <f t="shared" si="9"/>
        <v>0</v>
      </c>
      <c r="J67" s="278">
        <f t="shared" si="9"/>
        <v>0</v>
      </c>
      <c r="K67" s="278">
        <f t="shared" si="9"/>
        <v>0</v>
      </c>
      <c r="L67" s="279">
        <f t="shared" si="9"/>
        <v>0</v>
      </c>
      <c r="M67" s="223"/>
    </row>
    <row r="68" spans="1:13" ht="21">
      <c r="A68" s="162"/>
      <c r="B68" s="163">
        <v>411</v>
      </c>
      <c r="C68" s="164" t="s">
        <v>1</v>
      </c>
      <c r="D68" s="280">
        <v>0</v>
      </c>
      <c r="E68" s="281"/>
      <c r="F68" s="281"/>
      <c r="G68" s="281"/>
      <c r="H68" s="281"/>
      <c r="I68" s="281"/>
      <c r="J68" s="281"/>
      <c r="K68" s="281"/>
      <c r="L68" s="282"/>
      <c r="M68" s="223"/>
    </row>
    <row r="69" spans="1:13" s="23" customFormat="1" ht="21">
      <c r="A69" s="162"/>
      <c r="B69" s="163">
        <v>412</v>
      </c>
      <c r="C69" s="164" t="s">
        <v>10</v>
      </c>
      <c r="D69" s="280">
        <v>0</v>
      </c>
      <c r="E69" s="283"/>
      <c r="F69" s="283"/>
      <c r="G69" s="283"/>
      <c r="H69" s="283"/>
      <c r="I69" s="283"/>
      <c r="J69" s="283"/>
      <c r="K69" s="283"/>
      <c r="L69" s="284"/>
      <c r="M69" s="224"/>
    </row>
    <row r="70" spans="1:13" ht="21">
      <c r="A70" s="162"/>
      <c r="B70" s="163">
        <v>413</v>
      </c>
      <c r="C70" s="164" t="s">
        <v>2</v>
      </c>
      <c r="D70" s="280">
        <v>0</v>
      </c>
      <c r="E70" s="283"/>
      <c r="F70" s="283"/>
      <c r="G70" s="283"/>
      <c r="H70" s="283"/>
      <c r="I70" s="283"/>
      <c r="J70" s="283"/>
      <c r="K70" s="283"/>
      <c r="L70" s="284"/>
      <c r="M70" s="223"/>
    </row>
    <row r="71" spans="1:13" ht="21">
      <c r="A71" s="168">
        <v>42</v>
      </c>
      <c r="B71" s="169"/>
      <c r="C71" s="170" t="s">
        <v>3</v>
      </c>
      <c r="D71" s="285">
        <f aca="true" t="shared" si="10" ref="D71:L71">SUM(D72:D78)</f>
        <v>1795000</v>
      </c>
      <c r="E71" s="286">
        <f t="shared" si="10"/>
        <v>0</v>
      </c>
      <c r="F71" s="286">
        <f t="shared" si="10"/>
        <v>0</v>
      </c>
      <c r="G71" s="286">
        <f t="shared" si="10"/>
        <v>0</v>
      </c>
      <c r="H71" s="286">
        <f t="shared" si="10"/>
        <v>0</v>
      </c>
      <c r="I71" s="286">
        <f t="shared" si="10"/>
        <v>0</v>
      </c>
      <c r="J71" s="286">
        <f t="shared" si="10"/>
        <v>1795000</v>
      </c>
      <c r="K71" s="286">
        <f t="shared" si="10"/>
        <v>0</v>
      </c>
      <c r="L71" s="287">
        <f t="shared" si="10"/>
        <v>0</v>
      </c>
      <c r="M71" s="223"/>
    </row>
    <row r="72" spans="1:13" ht="21">
      <c r="A72" s="162"/>
      <c r="B72" s="163">
        <v>421</v>
      </c>
      <c r="C72" s="164" t="s">
        <v>11</v>
      </c>
      <c r="D72" s="297">
        <f>SUM(E72:L72)</f>
        <v>0</v>
      </c>
      <c r="E72" s="315"/>
      <c r="F72" s="315"/>
      <c r="G72" s="315"/>
      <c r="H72" s="315"/>
      <c r="I72" s="315"/>
      <c r="J72" s="315">
        <v>0</v>
      </c>
      <c r="K72" s="315"/>
      <c r="L72" s="316"/>
      <c r="M72" s="223"/>
    </row>
    <row r="73" spans="1:13" s="23" customFormat="1" ht="42">
      <c r="A73" s="162"/>
      <c r="B73" s="163">
        <v>422</v>
      </c>
      <c r="C73" s="164" t="s">
        <v>12</v>
      </c>
      <c r="D73" s="165">
        <f>SUM(E73:L73)</f>
        <v>0</v>
      </c>
      <c r="E73" s="167"/>
      <c r="F73" s="167"/>
      <c r="G73" s="167"/>
      <c r="H73" s="167"/>
      <c r="I73" s="167"/>
      <c r="J73" s="167">
        <v>0</v>
      </c>
      <c r="K73" s="167"/>
      <c r="L73" s="220"/>
      <c r="M73" s="224"/>
    </row>
    <row r="74" spans="1:13" ht="21">
      <c r="A74" s="162"/>
      <c r="B74" s="163">
        <v>423</v>
      </c>
      <c r="C74" s="164" t="s">
        <v>13</v>
      </c>
      <c r="D74" s="165">
        <f>SUM(E74:L74)</f>
        <v>0</v>
      </c>
      <c r="E74" s="173"/>
      <c r="F74" s="173"/>
      <c r="G74" s="173"/>
      <c r="H74" s="173"/>
      <c r="I74" s="173"/>
      <c r="J74" s="173">
        <v>0</v>
      </c>
      <c r="K74" s="173"/>
      <c r="L74" s="222"/>
      <c r="M74" s="223"/>
    </row>
    <row r="75" spans="1:12" ht="21">
      <c r="A75" s="174"/>
      <c r="B75" s="175">
        <v>424</v>
      </c>
      <c r="C75" s="176" t="s">
        <v>14</v>
      </c>
      <c r="D75" s="289">
        <f>SUM(E75:L75)</f>
        <v>0</v>
      </c>
      <c r="E75" s="290"/>
      <c r="F75" s="290"/>
      <c r="G75" s="290"/>
      <c r="H75" s="290"/>
      <c r="I75" s="290"/>
      <c r="J75" s="290">
        <v>0</v>
      </c>
      <c r="K75" s="290"/>
      <c r="L75" s="291"/>
    </row>
    <row r="76" spans="1:12" ht="21">
      <c r="A76" s="180"/>
      <c r="B76" s="163">
        <v>425</v>
      </c>
      <c r="C76" s="164" t="s">
        <v>5</v>
      </c>
      <c r="D76" s="280">
        <v>1795000</v>
      </c>
      <c r="E76" s="283"/>
      <c r="F76" s="283"/>
      <c r="G76" s="283"/>
      <c r="H76" s="283"/>
      <c r="I76" s="283"/>
      <c r="J76" s="283">
        <v>1795000</v>
      </c>
      <c r="K76" s="283"/>
      <c r="L76" s="292"/>
    </row>
    <row r="77" spans="1:12" ht="21">
      <c r="A77" s="180"/>
      <c r="B77" s="163">
        <v>426</v>
      </c>
      <c r="C77" s="164" t="s">
        <v>4</v>
      </c>
      <c r="D77" s="280">
        <f aca="true" t="shared" si="11" ref="D77:D84">SUM(E77:L77)</f>
        <v>0</v>
      </c>
      <c r="E77" s="288"/>
      <c r="F77" s="288"/>
      <c r="G77" s="288"/>
      <c r="H77" s="288"/>
      <c r="I77" s="288"/>
      <c r="J77" s="288">
        <v>0</v>
      </c>
      <c r="K77" s="288"/>
      <c r="L77" s="293"/>
    </row>
    <row r="78" spans="1:12" ht="21">
      <c r="A78" s="180"/>
      <c r="B78" s="163">
        <v>429</v>
      </c>
      <c r="C78" s="164" t="s">
        <v>15</v>
      </c>
      <c r="D78" s="280">
        <f t="shared" si="11"/>
        <v>0</v>
      </c>
      <c r="E78" s="288"/>
      <c r="F78" s="288"/>
      <c r="G78" s="288"/>
      <c r="H78" s="288"/>
      <c r="I78" s="288"/>
      <c r="J78" s="288">
        <v>0</v>
      </c>
      <c r="K78" s="288"/>
      <c r="L78" s="293"/>
    </row>
    <row r="79" spans="1:12" ht="21">
      <c r="A79" s="183">
        <v>43</v>
      </c>
      <c r="B79" s="169"/>
      <c r="C79" s="170" t="s">
        <v>16</v>
      </c>
      <c r="D79" s="285">
        <f t="shared" si="11"/>
        <v>0</v>
      </c>
      <c r="E79" s="286">
        <f>SUM(E80)</f>
        <v>0</v>
      </c>
      <c r="F79" s="286">
        <f aca="true" t="shared" si="12" ref="F79:L79">SUM(F80)</f>
        <v>0</v>
      </c>
      <c r="G79" s="286">
        <f t="shared" si="12"/>
        <v>0</v>
      </c>
      <c r="H79" s="286">
        <f t="shared" si="12"/>
        <v>0</v>
      </c>
      <c r="I79" s="286">
        <f t="shared" si="12"/>
        <v>0</v>
      </c>
      <c r="J79" s="286">
        <f t="shared" si="12"/>
        <v>0</v>
      </c>
      <c r="K79" s="286">
        <f t="shared" si="12"/>
        <v>0</v>
      </c>
      <c r="L79" s="294">
        <f t="shared" si="12"/>
        <v>0</v>
      </c>
    </row>
    <row r="80" spans="1:12" ht="21">
      <c r="A80" s="180"/>
      <c r="B80" s="163">
        <v>431</v>
      </c>
      <c r="C80" s="164" t="s">
        <v>17</v>
      </c>
      <c r="D80" s="280">
        <f t="shared" si="11"/>
        <v>0</v>
      </c>
      <c r="E80" s="283"/>
      <c r="F80" s="283"/>
      <c r="G80" s="283"/>
      <c r="H80" s="283"/>
      <c r="I80" s="283"/>
      <c r="J80" s="283"/>
      <c r="K80" s="283"/>
      <c r="L80" s="292"/>
    </row>
    <row r="81" spans="1:12" s="23" customFormat="1" ht="21">
      <c r="A81" s="183">
        <v>44</v>
      </c>
      <c r="B81" s="169"/>
      <c r="C81" s="170" t="s">
        <v>18</v>
      </c>
      <c r="D81" s="285">
        <f t="shared" si="11"/>
        <v>0</v>
      </c>
      <c r="E81" s="286">
        <f>SUM(E82:E84)</f>
        <v>0</v>
      </c>
      <c r="F81" s="286">
        <f aca="true" t="shared" si="13" ref="F81:L81">SUM(F82:F84)</f>
        <v>0</v>
      </c>
      <c r="G81" s="286">
        <f t="shared" si="13"/>
        <v>0</v>
      </c>
      <c r="H81" s="286">
        <f t="shared" si="13"/>
        <v>0</v>
      </c>
      <c r="I81" s="286">
        <f t="shared" si="13"/>
        <v>0</v>
      </c>
      <c r="J81" s="286">
        <f t="shared" si="13"/>
        <v>0</v>
      </c>
      <c r="K81" s="286">
        <f t="shared" si="13"/>
        <v>0</v>
      </c>
      <c r="L81" s="294">
        <f t="shared" si="13"/>
        <v>0</v>
      </c>
    </row>
    <row r="82" spans="1:12" ht="21">
      <c r="A82" s="180"/>
      <c r="B82" s="163">
        <v>441</v>
      </c>
      <c r="C82" s="164" t="s">
        <v>19</v>
      </c>
      <c r="D82" s="280">
        <f t="shared" si="11"/>
        <v>0</v>
      </c>
      <c r="E82" s="288"/>
      <c r="F82" s="288"/>
      <c r="G82" s="288"/>
      <c r="H82" s="288"/>
      <c r="I82" s="288"/>
      <c r="J82" s="288"/>
      <c r="K82" s="288"/>
      <c r="L82" s="293"/>
    </row>
    <row r="83" spans="1:12" s="23" customFormat="1" ht="21">
      <c r="A83" s="180"/>
      <c r="B83" s="163">
        <v>442</v>
      </c>
      <c r="C83" s="164" t="s">
        <v>20</v>
      </c>
      <c r="D83" s="280">
        <f t="shared" si="11"/>
        <v>0</v>
      </c>
      <c r="E83" s="283"/>
      <c r="F83" s="283"/>
      <c r="G83" s="283"/>
      <c r="H83" s="283"/>
      <c r="I83" s="283"/>
      <c r="J83" s="283"/>
      <c r="K83" s="283"/>
      <c r="L83" s="292"/>
    </row>
    <row r="84" spans="1:12" ht="21">
      <c r="A84" s="180"/>
      <c r="B84" s="163">
        <v>443</v>
      </c>
      <c r="C84" s="164" t="s">
        <v>21</v>
      </c>
      <c r="D84" s="280">
        <f t="shared" si="11"/>
        <v>0</v>
      </c>
      <c r="E84" s="295"/>
      <c r="F84" s="295"/>
      <c r="G84" s="283"/>
      <c r="H84" s="295"/>
      <c r="I84" s="295"/>
      <c r="J84" s="295"/>
      <c r="K84" s="295"/>
      <c r="L84" s="296"/>
    </row>
    <row r="85" spans="1:12" ht="21">
      <c r="A85" s="183">
        <v>45</v>
      </c>
      <c r="B85" s="169"/>
      <c r="C85" s="170" t="s">
        <v>0</v>
      </c>
      <c r="D85" s="301">
        <v>0</v>
      </c>
      <c r="E85" s="302">
        <f>SUM(E86:E87)</f>
        <v>0</v>
      </c>
      <c r="F85" s="302">
        <f aca="true" t="shared" si="14" ref="F85:L85">SUM(F86:F87)</f>
        <v>0</v>
      </c>
      <c r="G85" s="302">
        <f t="shared" si="14"/>
        <v>0</v>
      </c>
      <c r="H85" s="302">
        <f t="shared" si="14"/>
        <v>0</v>
      </c>
      <c r="I85" s="302">
        <f t="shared" si="14"/>
        <v>0</v>
      </c>
      <c r="J85" s="302">
        <f t="shared" si="14"/>
        <v>0</v>
      </c>
      <c r="K85" s="302">
        <f t="shared" si="14"/>
        <v>0</v>
      </c>
      <c r="L85" s="303">
        <f t="shared" si="14"/>
        <v>0</v>
      </c>
    </row>
    <row r="86" spans="1:12" ht="21">
      <c r="A86" s="180"/>
      <c r="B86" s="163">
        <v>451</v>
      </c>
      <c r="C86" s="164" t="s">
        <v>22</v>
      </c>
      <c r="D86" s="297">
        <v>0</v>
      </c>
      <c r="E86" s="135"/>
      <c r="F86" s="135"/>
      <c r="G86" s="135"/>
      <c r="H86" s="299"/>
      <c r="I86" s="135"/>
      <c r="J86" s="299"/>
      <c r="K86" s="299"/>
      <c r="L86" s="300"/>
    </row>
    <row r="87" spans="1:12" s="23" customFormat="1" ht="21">
      <c r="A87" s="180"/>
      <c r="B87" s="163">
        <v>452</v>
      </c>
      <c r="C87" s="164" t="s">
        <v>23</v>
      </c>
      <c r="D87" s="297">
        <f aca="true" t="shared" si="15" ref="D87:D92">SUM(E87:L87)</f>
        <v>0</v>
      </c>
      <c r="E87" s="304"/>
      <c r="F87" s="304"/>
      <c r="G87" s="304"/>
      <c r="H87" s="304"/>
      <c r="I87" s="304"/>
      <c r="J87" s="304"/>
      <c r="K87" s="304"/>
      <c r="L87" s="305"/>
    </row>
    <row r="88" spans="1:12" ht="21">
      <c r="A88" s="183">
        <v>46</v>
      </c>
      <c r="B88" s="169"/>
      <c r="C88" s="170" t="s">
        <v>24</v>
      </c>
      <c r="D88" s="301">
        <f t="shared" si="15"/>
        <v>0</v>
      </c>
      <c r="E88" s="302">
        <f>SUM(E89:E90)</f>
        <v>0</v>
      </c>
      <c r="F88" s="302">
        <f aca="true" t="shared" si="16" ref="F88:L88">SUM(F89:F90)</f>
        <v>0</v>
      </c>
      <c r="G88" s="302">
        <f t="shared" si="16"/>
        <v>0</v>
      </c>
      <c r="H88" s="302">
        <f t="shared" si="16"/>
        <v>0</v>
      </c>
      <c r="I88" s="302">
        <f t="shared" si="16"/>
        <v>0</v>
      </c>
      <c r="J88" s="302">
        <f t="shared" si="16"/>
        <v>0</v>
      </c>
      <c r="K88" s="302">
        <f t="shared" si="16"/>
        <v>0</v>
      </c>
      <c r="L88" s="303">
        <f t="shared" si="16"/>
        <v>0</v>
      </c>
    </row>
    <row r="89" spans="1:12" ht="21">
      <c r="A89" s="180"/>
      <c r="B89" s="163">
        <v>461</v>
      </c>
      <c r="C89" s="164" t="s">
        <v>93</v>
      </c>
      <c r="D89" s="297">
        <f t="shared" si="15"/>
        <v>0</v>
      </c>
      <c r="E89" s="299"/>
      <c r="F89" s="299"/>
      <c r="G89" s="135"/>
      <c r="H89" s="135"/>
      <c r="I89" s="299"/>
      <c r="J89" s="135"/>
      <c r="K89" s="135"/>
      <c r="L89" s="298"/>
    </row>
    <row r="90" spans="1:12" s="23" customFormat="1" ht="21">
      <c r="A90" s="180"/>
      <c r="B90" s="163">
        <v>462</v>
      </c>
      <c r="C90" s="164" t="s">
        <v>25</v>
      </c>
      <c r="D90" s="297">
        <f t="shared" si="15"/>
        <v>0</v>
      </c>
      <c r="E90" s="299"/>
      <c r="F90" s="299"/>
      <c r="G90" s="135"/>
      <c r="H90" s="299"/>
      <c r="I90" s="299"/>
      <c r="J90" s="299"/>
      <c r="K90" s="299"/>
      <c r="L90" s="300"/>
    </row>
    <row r="91" spans="1:12" ht="42">
      <c r="A91" s="183">
        <v>47</v>
      </c>
      <c r="B91" s="169"/>
      <c r="C91" s="170" t="s">
        <v>26</v>
      </c>
      <c r="D91" s="301">
        <f t="shared" si="15"/>
        <v>0</v>
      </c>
      <c r="E91" s="306">
        <f>SUM(E92)</f>
        <v>0</v>
      </c>
      <c r="F91" s="306">
        <f aca="true" t="shared" si="17" ref="F91:L91">SUM(F92)</f>
        <v>0</v>
      </c>
      <c r="G91" s="306">
        <f t="shared" si="17"/>
        <v>0</v>
      </c>
      <c r="H91" s="306">
        <f t="shared" si="17"/>
        <v>0</v>
      </c>
      <c r="I91" s="306">
        <f t="shared" si="17"/>
        <v>0</v>
      </c>
      <c r="J91" s="306">
        <f t="shared" si="17"/>
        <v>0</v>
      </c>
      <c r="K91" s="306">
        <f t="shared" si="17"/>
        <v>0</v>
      </c>
      <c r="L91" s="307">
        <f t="shared" si="17"/>
        <v>0</v>
      </c>
    </row>
    <row r="92" spans="1:12" ht="42.75" thickBot="1">
      <c r="A92" s="191"/>
      <c r="B92" s="192">
        <v>471</v>
      </c>
      <c r="C92" s="193" t="s">
        <v>26</v>
      </c>
      <c r="D92" s="308">
        <f t="shared" si="15"/>
        <v>0</v>
      </c>
      <c r="E92" s="309"/>
      <c r="F92" s="309"/>
      <c r="G92" s="309"/>
      <c r="H92" s="310"/>
      <c r="I92" s="309"/>
      <c r="J92" s="310"/>
      <c r="K92" s="310"/>
      <c r="L92" s="311"/>
    </row>
    <row r="93" spans="1:12" s="23" customFormat="1" ht="21.75" thickTop="1">
      <c r="A93" s="373" t="s">
        <v>94</v>
      </c>
      <c r="B93" s="374"/>
      <c r="C93" s="374"/>
      <c r="D93" s="312">
        <f aca="true" t="shared" si="18" ref="D93:L93">SUM(D67,D71,D79,D81,D85,D88,D91)</f>
        <v>1795000</v>
      </c>
      <c r="E93" s="313">
        <f t="shared" si="18"/>
        <v>0</v>
      </c>
      <c r="F93" s="313">
        <f t="shared" si="18"/>
        <v>0</v>
      </c>
      <c r="G93" s="313">
        <f t="shared" si="18"/>
        <v>0</v>
      </c>
      <c r="H93" s="313">
        <f t="shared" si="18"/>
        <v>0</v>
      </c>
      <c r="I93" s="313">
        <f t="shared" si="18"/>
        <v>0</v>
      </c>
      <c r="J93" s="313">
        <f t="shared" si="18"/>
        <v>1795000</v>
      </c>
      <c r="K93" s="313">
        <f t="shared" si="18"/>
        <v>0</v>
      </c>
      <c r="L93" s="314">
        <f t="shared" si="18"/>
        <v>0</v>
      </c>
    </row>
    <row r="94" spans="1:12" ht="21.75" thickBot="1">
      <c r="A94" s="375" t="s">
        <v>49</v>
      </c>
      <c r="B94" s="376"/>
      <c r="C94" s="377"/>
      <c r="D94" s="201">
        <f>SUM(E93:L93)</f>
        <v>1795000</v>
      </c>
      <c r="E94" s="202"/>
      <c r="F94" s="202"/>
      <c r="G94" s="123"/>
      <c r="H94" s="123"/>
      <c r="I94" s="123"/>
      <c r="J94" s="123"/>
      <c r="K94" s="123"/>
      <c r="L94" s="123"/>
    </row>
    <row r="95" spans="1:12" ht="22.5" thickBot="1" thickTop="1">
      <c r="A95" s="378" t="s">
        <v>54</v>
      </c>
      <c r="B95" s="379"/>
      <c r="C95" s="380"/>
      <c r="D95" s="203"/>
      <c r="E95" s="202"/>
      <c r="F95" s="202"/>
      <c r="G95" s="123"/>
      <c r="H95" s="123"/>
      <c r="I95" s="123"/>
      <c r="J95" s="123"/>
      <c r="K95" s="123"/>
      <c r="L95" s="123"/>
    </row>
    <row r="96" spans="1:12" ht="22.5" thickBot="1" thickTop="1">
      <c r="A96" s="366" t="s">
        <v>50</v>
      </c>
      <c r="B96" s="367"/>
      <c r="C96" s="368"/>
      <c r="D96" s="204">
        <f>SUM(D94:D95)</f>
        <v>1795000</v>
      </c>
      <c r="E96" s="202"/>
      <c r="F96" s="202"/>
      <c r="G96" s="123"/>
      <c r="H96" s="123"/>
      <c r="I96" s="123"/>
      <c r="J96" s="123"/>
      <c r="K96" s="123"/>
      <c r="L96" s="123"/>
    </row>
    <row r="97" spans="1:12" ht="27" customHeight="1" thickTop="1">
      <c r="A97" s="391" t="s">
        <v>117</v>
      </c>
      <c r="B97" s="392"/>
      <c r="C97" s="392"/>
      <c r="D97" s="152"/>
      <c r="E97" s="152"/>
      <c r="F97" s="152"/>
      <c r="G97" s="152"/>
      <c r="H97" s="152"/>
      <c r="I97" s="152"/>
      <c r="J97" s="152"/>
      <c r="K97" s="152"/>
      <c r="L97" s="152"/>
    </row>
    <row r="98" spans="1:12" ht="21">
      <c r="A98" s="369" t="s">
        <v>84</v>
      </c>
      <c r="B98" s="370"/>
      <c r="C98" s="370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s="208" customFormat="1" ht="84">
      <c r="A99" s="393" t="s">
        <v>85</v>
      </c>
      <c r="B99" s="394"/>
      <c r="C99" s="154" t="s">
        <v>86</v>
      </c>
      <c r="D99" s="155" t="s">
        <v>174</v>
      </c>
      <c r="E99" s="154" t="s">
        <v>87</v>
      </c>
      <c r="F99" s="156" t="s">
        <v>7</v>
      </c>
      <c r="G99" s="156" t="s">
        <v>8</v>
      </c>
      <c r="H99" s="156" t="s">
        <v>88</v>
      </c>
      <c r="I99" s="156" t="s">
        <v>89</v>
      </c>
      <c r="J99" s="156" t="s">
        <v>90</v>
      </c>
      <c r="K99" s="156" t="s">
        <v>91</v>
      </c>
      <c r="L99" s="217" t="s">
        <v>92</v>
      </c>
    </row>
    <row r="100" spans="1:12" ht="21">
      <c r="A100" s="157">
        <v>41</v>
      </c>
      <c r="B100" s="158"/>
      <c r="C100" s="159" t="s">
        <v>9</v>
      </c>
      <c r="D100" s="160">
        <f>SUM(D101:D103)</f>
        <v>165000</v>
      </c>
      <c r="E100" s="161">
        <f>SUM(E101:E103)</f>
        <v>0</v>
      </c>
      <c r="F100" s="161">
        <f aca="true" t="shared" si="19" ref="F100:L100">SUM(F101:F103)</f>
        <v>0</v>
      </c>
      <c r="G100" s="161">
        <f t="shared" si="19"/>
        <v>0</v>
      </c>
      <c r="H100" s="161">
        <f t="shared" si="19"/>
        <v>0</v>
      </c>
      <c r="I100" s="161"/>
      <c r="J100" s="161">
        <f>SUM(J101:J103)</f>
        <v>165000</v>
      </c>
      <c r="K100" s="161">
        <f t="shared" si="19"/>
        <v>0</v>
      </c>
      <c r="L100" s="218">
        <f t="shared" si="19"/>
        <v>0</v>
      </c>
    </row>
    <row r="101" spans="1:12" ht="21">
      <c r="A101" s="162"/>
      <c r="B101" s="163">
        <v>411</v>
      </c>
      <c r="C101" s="164" t="s">
        <v>1</v>
      </c>
      <c r="D101" s="165">
        <v>135542.96</v>
      </c>
      <c r="E101" s="166"/>
      <c r="F101" s="166"/>
      <c r="G101" s="166"/>
      <c r="H101" s="166"/>
      <c r="I101" s="166"/>
      <c r="J101" s="166">
        <v>135542.96</v>
      </c>
      <c r="K101" s="166"/>
      <c r="L101" s="219"/>
    </row>
    <row r="102" spans="1:12" ht="21">
      <c r="A102" s="162"/>
      <c r="B102" s="163">
        <v>412</v>
      </c>
      <c r="C102" s="164" t="s">
        <v>10</v>
      </c>
      <c r="D102" s="165">
        <v>8500</v>
      </c>
      <c r="E102" s="167"/>
      <c r="F102" s="167"/>
      <c r="G102" s="167"/>
      <c r="H102" s="167"/>
      <c r="I102" s="167"/>
      <c r="J102" s="167">
        <v>8500</v>
      </c>
      <c r="K102" s="167"/>
      <c r="L102" s="220"/>
    </row>
    <row r="103" spans="1:12" ht="21">
      <c r="A103" s="162"/>
      <c r="B103" s="163">
        <v>413</v>
      </c>
      <c r="C103" s="164" t="s">
        <v>2</v>
      </c>
      <c r="D103" s="165">
        <v>20957.04</v>
      </c>
      <c r="E103" s="167"/>
      <c r="F103" s="167"/>
      <c r="G103" s="167"/>
      <c r="H103" s="167"/>
      <c r="I103" s="167"/>
      <c r="J103" s="167">
        <v>20957.04</v>
      </c>
      <c r="K103" s="167"/>
      <c r="L103" s="220"/>
    </row>
    <row r="104" spans="1:12" ht="21">
      <c r="A104" s="168">
        <v>42</v>
      </c>
      <c r="B104" s="169"/>
      <c r="C104" s="170" t="s">
        <v>3</v>
      </c>
      <c r="D104" s="171">
        <f>SUM(D105:D111)</f>
        <v>80000</v>
      </c>
      <c r="E104" s="172">
        <f>SUM(E105:E111)</f>
        <v>0</v>
      </c>
      <c r="F104" s="172">
        <f>SUM(F105:F111)</f>
        <v>0</v>
      </c>
      <c r="G104" s="172">
        <f>SUM(G105:G111)</f>
        <v>0</v>
      </c>
      <c r="H104" s="172">
        <f>SUM(H105:H111)</f>
        <v>0</v>
      </c>
      <c r="I104" s="172"/>
      <c r="J104" s="172">
        <f>SUM(J105:J111)</f>
        <v>80000</v>
      </c>
      <c r="K104" s="172">
        <f>SUM(K105:K111)</f>
        <v>0</v>
      </c>
      <c r="L104" s="221">
        <f>SUM(L105:L111)</f>
        <v>0</v>
      </c>
    </row>
    <row r="105" spans="1:12" ht="21">
      <c r="A105" s="162"/>
      <c r="B105" s="163">
        <v>421</v>
      </c>
      <c r="C105" s="164" t="s">
        <v>11</v>
      </c>
      <c r="D105" s="165">
        <v>4008</v>
      </c>
      <c r="E105" s="173"/>
      <c r="F105" s="173"/>
      <c r="G105" s="173"/>
      <c r="H105" s="173"/>
      <c r="I105" s="173"/>
      <c r="J105" s="173">
        <v>4008</v>
      </c>
      <c r="K105" s="173"/>
      <c r="L105" s="222"/>
    </row>
    <row r="106" spans="1:12" ht="42">
      <c r="A106" s="162"/>
      <c r="B106" s="163">
        <v>422</v>
      </c>
      <c r="C106" s="164" t="s">
        <v>12</v>
      </c>
      <c r="D106" s="165">
        <f>SUM(E106:L106)</f>
        <v>0</v>
      </c>
      <c r="E106" s="167"/>
      <c r="F106" s="167"/>
      <c r="G106" s="167"/>
      <c r="H106" s="167"/>
      <c r="I106" s="167"/>
      <c r="J106" s="167"/>
      <c r="K106" s="167"/>
      <c r="L106" s="220"/>
    </row>
    <row r="107" spans="1:12" ht="21">
      <c r="A107" s="162"/>
      <c r="B107" s="163">
        <v>423</v>
      </c>
      <c r="C107" s="164" t="s">
        <v>13</v>
      </c>
      <c r="D107" s="165">
        <f>SUM(E107:L107)</f>
        <v>0</v>
      </c>
      <c r="E107" s="173"/>
      <c r="F107" s="173"/>
      <c r="G107" s="173"/>
      <c r="H107" s="173"/>
      <c r="I107" s="173"/>
      <c r="J107" s="173"/>
      <c r="K107" s="173"/>
      <c r="L107" s="222"/>
    </row>
    <row r="108" spans="1:12" ht="21">
      <c r="A108" s="174"/>
      <c r="B108" s="175">
        <v>424</v>
      </c>
      <c r="C108" s="176" t="s">
        <v>14</v>
      </c>
      <c r="D108" s="177">
        <v>20000</v>
      </c>
      <c r="E108" s="178"/>
      <c r="F108" s="178"/>
      <c r="G108" s="178"/>
      <c r="H108" s="178"/>
      <c r="I108" s="178"/>
      <c r="J108" s="178">
        <v>20000</v>
      </c>
      <c r="K108" s="178"/>
      <c r="L108" s="179"/>
    </row>
    <row r="109" spans="1:12" ht="21">
      <c r="A109" s="180"/>
      <c r="B109" s="163">
        <v>425</v>
      </c>
      <c r="C109" s="164" t="s">
        <v>5</v>
      </c>
      <c r="D109" s="165">
        <v>16492</v>
      </c>
      <c r="E109" s="167"/>
      <c r="F109" s="167"/>
      <c r="G109" s="167"/>
      <c r="H109" s="167"/>
      <c r="I109" s="167"/>
      <c r="J109" s="167">
        <v>16492</v>
      </c>
      <c r="K109" s="167"/>
      <c r="L109" s="181"/>
    </row>
    <row r="110" spans="1:12" ht="21">
      <c r="A110" s="180"/>
      <c r="B110" s="163">
        <v>426</v>
      </c>
      <c r="C110" s="164" t="s">
        <v>4</v>
      </c>
      <c r="D110" s="165">
        <v>28500</v>
      </c>
      <c r="E110" s="173"/>
      <c r="F110" s="173"/>
      <c r="G110" s="173"/>
      <c r="H110" s="173"/>
      <c r="I110" s="173"/>
      <c r="J110" s="173">
        <v>28500</v>
      </c>
      <c r="K110" s="173"/>
      <c r="L110" s="182"/>
    </row>
    <row r="111" spans="1:12" ht="21">
      <c r="A111" s="180"/>
      <c r="B111" s="163">
        <v>429</v>
      </c>
      <c r="C111" s="164" t="s">
        <v>15</v>
      </c>
      <c r="D111" s="165">
        <v>11000</v>
      </c>
      <c r="E111" s="173"/>
      <c r="F111" s="173"/>
      <c r="G111" s="173"/>
      <c r="H111" s="173"/>
      <c r="I111" s="173"/>
      <c r="J111" s="173">
        <v>11000</v>
      </c>
      <c r="K111" s="173"/>
      <c r="L111" s="182"/>
    </row>
    <row r="112" spans="1:12" ht="21">
      <c r="A112" s="183">
        <v>43</v>
      </c>
      <c r="B112" s="169"/>
      <c r="C112" s="170" t="s">
        <v>16</v>
      </c>
      <c r="D112" s="171">
        <f aca="true" t="shared" si="20" ref="D112:D125">SUM(E112:L112)</f>
        <v>0</v>
      </c>
      <c r="E112" s="172">
        <f>SUM(E113)</f>
        <v>0</v>
      </c>
      <c r="F112" s="172">
        <f aca="true" t="shared" si="21" ref="F112:L112">SUM(F113)</f>
        <v>0</v>
      </c>
      <c r="G112" s="172">
        <f t="shared" si="21"/>
        <v>0</v>
      </c>
      <c r="H112" s="172">
        <f t="shared" si="21"/>
        <v>0</v>
      </c>
      <c r="I112" s="172">
        <f t="shared" si="21"/>
        <v>0</v>
      </c>
      <c r="J112" s="172">
        <f t="shared" si="21"/>
        <v>0</v>
      </c>
      <c r="K112" s="172">
        <f t="shared" si="21"/>
        <v>0</v>
      </c>
      <c r="L112" s="184">
        <f t="shared" si="21"/>
        <v>0</v>
      </c>
    </row>
    <row r="113" spans="1:12" ht="21">
      <c r="A113" s="180"/>
      <c r="B113" s="163">
        <v>431</v>
      </c>
      <c r="C113" s="164" t="s">
        <v>17</v>
      </c>
      <c r="D113" s="165">
        <f t="shared" si="20"/>
        <v>0</v>
      </c>
      <c r="E113" s="167"/>
      <c r="F113" s="167"/>
      <c r="G113" s="167"/>
      <c r="H113" s="167"/>
      <c r="I113" s="167"/>
      <c r="J113" s="167"/>
      <c r="K113" s="167"/>
      <c r="L113" s="181"/>
    </row>
    <row r="114" spans="1:12" ht="21">
      <c r="A114" s="183">
        <v>44</v>
      </c>
      <c r="B114" s="169"/>
      <c r="C114" s="170" t="s">
        <v>18</v>
      </c>
      <c r="D114" s="171">
        <f t="shared" si="20"/>
        <v>0</v>
      </c>
      <c r="E114" s="172">
        <f>SUM(E115:E117)</f>
        <v>0</v>
      </c>
      <c r="F114" s="172">
        <f aca="true" t="shared" si="22" ref="F114:L114">SUM(F115:F117)</f>
        <v>0</v>
      </c>
      <c r="G114" s="172">
        <f t="shared" si="22"/>
        <v>0</v>
      </c>
      <c r="H114" s="172">
        <f t="shared" si="22"/>
        <v>0</v>
      </c>
      <c r="I114" s="172">
        <f t="shared" si="22"/>
        <v>0</v>
      </c>
      <c r="J114" s="172">
        <f t="shared" si="22"/>
        <v>0</v>
      </c>
      <c r="K114" s="172">
        <f t="shared" si="22"/>
        <v>0</v>
      </c>
      <c r="L114" s="184">
        <f t="shared" si="22"/>
        <v>0</v>
      </c>
    </row>
    <row r="115" spans="1:12" ht="21">
      <c r="A115" s="180"/>
      <c r="B115" s="163">
        <v>441</v>
      </c>
      <c r="C115" s="164" t="s">
        <v>19</v>
      </c>
      <c r="D115" s="165">
        <f t="shared" si="20"/>
        <v>0</v>
      </c>
      <c r="E115" s="173"/>
      <c r="F115" s="173"/>
      <c r="G115" s="173"/>
      <c r="H115" s="173"/>
      <c r="I115" s="173"/>
      <c r="J115" s="173"/>
      <c r="K115" s="173"/>
      <c r="L115" s="182"/>
    </row>
    <row r="116" spans="1:12" ht="21">
      <c r="A116" s="180"/>
      <c r="B116" s="163">
        <v>442</v>
      </c>
      <c r="C116" s="164" t="s">
        <v>20</v>
      </c>
      <c r="D116" s="165">
        <f t="shared" si="20"/>
        <v>0</v>
      </c>
      <c r="E116" s="167"/>
      <c r="F116" s="167"/>
      <c r="G116" s="167"/>
      <c r="H116" s="167"/>
      <c r="I116" s="167"/>
      <c r="J116" s="167"/>
      <c r="K116" s="167"/>
      <c r="L116" s="181"/>
    </row>
    <row r="117" spans="1:12" ht="21">
      <c r="A117" s="180"/>
      <c r="B117" s="163">
        <v>443</v>
      </c>
      <c r="C117" s="164" t="s">
        <v>21</v>
      </c>
      <c r="D117" s="165">
        <f t="shared" si="20"/>
        <v>0</v>
      </c>
      <c r="E117" s="185"/>
      <c r="F117" s="185"/>
      <c r="G117" s="167"/>
      <c r="H117" s="185"/>
      <c r="I117" s="185"/>
      <c r="J117" s="185"/>
      <c r="K117" s="185"/>
      <c r="L117" s="186"/>
    </row>
    <row r="118" spans="1:12" ht="21">
      <c r="A118" s="183">
        <v>45</v>
      </c>
      <c r="B118" s="169"/>
      <c r="C118" s="170" t="s">
        <v>0</v>
      </c>
      <c r="D118" s="171">
        <f t="shared" si="20"/>
        <v>0</v>
      </c>
      <c r="E118" s="187">
        <f>SUM(E119:E120)</f>
        <v>0</v>
      </c>
      <c r="F118" s="187">
        <f aca="true" t="shared" si="23" ref="F118:L118">SUM(F119:F120)</f>
        <v>0</v>
      </c>
      <c r="G118" s="187">
        <f t="shared" si="23"/>
        <v>0</v>
      </c>
      <c r="H118" s="187">
        <f t="shared" si="23"/>
        <v>0</v>
      </c>
      <c r="I118" s="187">
        <f t="shared" si="23"/>
        <v>0</v>
      </c>
      <c r="J118" s="187">
        <f t="shared" si="23"/>
        <v>0</v>
      </c>
      <c r="K118" s="187">
        <f t="shared" si="23"/>
        <v>0</v>
      </c>
      <c r="L118" s="188">
        <f t="shared" si="23"/>
        <v>0</v>
      </c>
    </row>
    <row r="119" spans="1:12" ht="21">
      <c r="A119" s="180"/>
      <c r="B119" s="163">
        <v>451</v>
      </c>
      <c r="C119" s="164" t="s">
        <v>22</v>
      </c>
      <c r="D119" s="165">
        <f t="shared" si="20"/>
        <v>0</v>
      </c>
      <c r="E119" s="167"/>
      <c r="F119" s="167"/>
      <c r="G119" s="167"/>
      <c r="H119" s="185"/>
      <c r="I119" s="167"/>
      <c r="J119" s="185"/>
      <c r="K119" s="185"/>
      <c r="L119" s="186"/>
    </row>
    <row r="120" spans="1:12" ht="21">
      <c r="A120" s="180"/>
      <c r="B120" s="163">
        <v>452</v>
      </c>
      <c r="C120" s="164" t="s">
        <v>23</v>
      </c>
      <c r="D120" s="165">
        <f t="shared" si="20"/>
        <v>0</v>
      </c>
      <c r="E120" s="189"/>
      <c r="F120" s="189"/>
      <c r="G120" s="189"/>
      <c r="H120" s="189"/>
      <c r="I120" s="189"/>
      <c r="J120" s="189"/>
      <c r="K120" s="189"/>
      <c r="L120" s="190"/>
    </row>
    <row r="121" spans="1:12" ht="21">
      <c r="A121" s="183">
        <v>46</v>
      </c>
      <c r="B121" s="169"/>
      <c r="C121" s="170" t="s">
        <v>24</v>
      </c>
      <c r="D121" s="171">
        <f t="shared" si="20"/>
        <v>0</v>
      </c>
      <c r="E121" s="187">
        <f>SUM(E122:E123)</f>
        <v>0</v>
      </c>
      <c r="F121" s="187">
        <f aca="true" t="shared" si="24" ref="F121:L121">SUM(F122:F123)</f>
        <v>0</v>
      </c>
      <c r="G121" s="187">
        <f t="shared" si="24"/>
        <v>0</v>
      </c>
      <c r="H121" s="187">
        <f t="shared" si="24"/>
        <v>0</v>
      </c>
      <c r="I121" s="187">
        <f t="shared" si="24"/>
        <v>0</v>
      </c>
      <c r="J121" s="187">
        <f t="shared" si="24"/>
        <v>0</v>
      </c>
      <c r="K121" s="187">
        <f t="shared" si="24"/>
        <v>0</v>
      </c>
      <c r="L121" s="188">
        <f t="shared" si="24"/>
        <v>0</v>
      </c>
    </row>
    <row r="122" spans="1:12" ht="21">
      <c r="A122" s="180"/>
      <c r="B122" s="163">
        <v>461</v>
      </c>
      <c r="C122" s="164" t="s">
        <v>93</v>
      </c>
      <c r="D122" s="165">
        <f t="shared" si="20"/>
        <v>0</v>
      </c>
      <c r="E122" s="185"/>
      <c r="F122" s="185"/>
      <c r="G122" s="167"/>
      <c r="H122" s="167"/>
      <c r="I122" s="185"/>
      <c r="J122" s="167"/>
      <c r="K122" s="167"/>
      <c r="L122" s="181"/>
    </row>
    <row r="123" spans="1:12" ht="21">
      <c r="A123" s="180"/>
      <c r="B123" s="163">
        <v>462</v>
      </c>
      <c r="C123" s="164" t="s">
        <v>25</v>
      </c>
      <c r="D123" s="165">
        <f t="shared" si="20"/>
        <v>0</v>
      </c>
      <c r="E123" s="185"/>
      <c r="F123" s="185"/>
      <c r="G123" s="167"/>
      <c r="H123" s="185"/>
      <c r="I123" s="185"/>
      <c r="J123" s="185"/>
      <c r="K123" s="185"/>
      <c r="L123" s="186"/>
    </row>
    <row r="124" spans="1:12" ht="42">
      <c r="A124" s="183">
        <v>47</v>
      </c>
      <c r="B124" s="169"/>
      <c r="C124" s="170" t="s">
        <v>26</v>
      </c>
      <c r="D124" s="171">
        <f t="shared" si="20"/>
        <v>0</v>
      </c>
      <c r="E124" s="172">
        <f>SUM(E125)</f>
        <v>0</v>
      </c>
      <c r="F124" s="172">
        <f aca="true" t="shared" si="25" ref="F124:L124">SUM(F125)</f>
        <v>0</v>
      </c>
      <c r="G124" s="172">
        <f t="shared" si="25"/>
        <v>0</v>
      </c>
      <c r="H124" s="172">
        <f t="shared" si="25"/>
        <v>0</v>
      </c>
      <c r="I124" s="172">
        <f t="shared" si="25"/>
        <v>0</v>
      </c>
      <c r="J124" s="172">
        <f t="shared" si="25"/>
        <v>0</v>
      </c>
      <c r="K124" s="172">
        <f t="shared" si="25"/>
        <v>0</v>
      </c>
      <c r="L124" s="184">
        <f t="shared" si="25"/>
        <v>0</v>
      </c>
    </row>
    <row r="125" spans="1:12" ht="42.75" thickBot="1">
      <c r="A125" s="191"/>
      <c r="B125" s="192">
        <v>471</v>
      </c>
      <c r="C125" s="193" t="s">
        <v>26</v>
      </c>
      <c r="D125" s="194">
        <f t="shared" si="20"/>
        <v>0</v>
      </c>
      <c r="E125" s="195"/>
      <c r="F125" s="195"/>
      <c r="G125" s="195"/>
      <c r="H125" s="196"/>
      <c r="I125" s="195"/>
      <c r="J125" s="196"/>
      <c r="K125" s="196"/>
      <c r="L125" s="197"/>
    </row>
    <row r="126" spans="1:12" ht="21.75" thickTop="1">
      <c r="A126" s="373" t="s">
        <v>94</v>
      </c>
      <c r="B126" s="374"/>
      <c r="C126" s="401"/>
      <c r="D126" s="198">
        <f aca="true" t="shared" si="26" ref="D126:L126">SUM(D100,D104,D112,D114,D118,D121,D124)</f>
        <v>245000</v>
      </c>
      <c r="E126" s="199">
        <f t="shared" si="26"/>
        <v>0</v>
      </c>
      <c r="F126" s="199">
        <f t="shared" si="26"/>
        <v>0</v>
      </c>
      <c r="G126" s="199">
        <f t="shared" si="26"/>
        <v>0</v>
      </c>
      <c r="H126" s="199">
        <f t="shared" si="26"/>
        <v>0</v>
      </c>
      <c r="I126" s="199">
        <f t="shared" si="26"/>
        <v>0</v>
      </c>
      <c r="J126" s="199">
        <f t="shared" si="26"/>
        <v>245000</v>
      </c>
      <c r="K126" s="199">
        <f t="shared" si="26"/>
        <v>0</v>
      </c>
      <c r="L126" s="200">
        <f t="shared" si="26"/>
        <v>0</v>
      </c>
    </row>
    <row r="127" spans="1:12" ht="21.75" thickBot="1">
      <c r="A127" s="402" t="s">
        <v>49</v>
      </c>
      <c r="B127" s="403"/>
      <c r="C127" s="404"/>
      <c r="D127" s="201">
        <f>SUM(E126:L126)</f>
        <v>245000</v>
      </c>
      <c r="E127" s="202"/>
      <c r="F127" s="202"/>
      <c r="G127" s="123"/>
      <c r="H127" s="123"/>
      <c r="I127" s="123"/>
      <c r="J127" s="123"/>
      <c r="K127" s="123"/>
      <c r="L127" s="123"/>
    </row>
    <row r="128" spans="1:12" ht="22.5" thickBot="1" thickTop="1">
      <c r="A128" s="378" t="s">
        <v>54</v>
      </c>
      <c r="B128" s="379"/>
      <c r="C128" s="380"/>
      <c r="D128" s="203">
        <v>0</v>
      </c>
      <c r="E128" s="202"/>
      <c r="F128" s="202"/>
      <c r="G128" s="123"/>
      <c r="H128" s="123"/>
      <c r="I128" s="123"/>
      <c r="J128" s="123"/>
      <c r="K128" s="123"/>
      <c r="L128" s="123"/>
    </row>
    <row r="129" spans="1:12" ht="22.5" thickBot="1" thickTop="1">
      <c r="A129" s="366" t="s">
        <v>50</v>
      </c>
      <c r="B129" s="367"/>
      <c r="C129" s="368"/>
      <c r="D129" s="204">
        <f>SUM(D127:D128)</f>
        <v>245000</v>
      </c>
      <c r="E129" s="202"/>
      <c r="F129" s="202"/>
      <c r="G129" s="123"/>
      <c r="H129" s="123"/>
      <c r="I129" s="123"/>
      <c r="J129" s="123"/>
      <c r="K129" s="123"/>
      <c r="L129" s="123"/>
    </row>
    <row r="130" spans="1:12" ht="13.5" customHeight="1" thickTop="1">
      <c r="A130" s="205"/>
      <c r="B130" s="205"/>
      <c r="C130" s="205"/>
      <c r="D130" s="202"/>
      <c r="E130" s="202"/>
      <c r="F130" s="202"/>
      <c r="G130" s="123"/>
      <c r="H130" s="123"/>
      <c r="I130" s="123"/>
      <c r="J130" s="123"/>
      <c r="K130" s="123"/>
      <c r="L130" s="123"/>
    </row>
    <row r="131" spans="1:12" ht="21">
      <c r="A131" s="389" t="s">
        <v>175</v>
      </c>
      <c r="B131" s="389"/>
      <c r="C131" s="389"/>
      <c r="D131" s="202"/>
      <c r="E131" s="202"/>
      <c r="F131" s="202"/>
      <c r="G131" s="123"/>
      <c r="H131" s="123"/>
      <c r="I131" s="123"/>
      <c r="J131" s="123"/>
      <c r="K131" s="123"/>
      <c r="L131" s="123"/>
    </row>
    <row r="132" spans="1:12" ht="42.75" customHeight="1">
      <c r="A132" s="390" t="s">
        <v>84</v>
      </c>
      <c r="B132" s="370"/>
      <c r="C132" s="370"/>
      <c r="D132" s="206"/>
      <c r="E132" s="207"/>
      <c r="F132" s="207"/>
      <c r="G132" s="151"/>
      <c r="H132" s="151"/>
      <c r="I132" s="151"/>
      <c r="J132" s="151"/>
      <c r="K132" s="151"/>
      <c r="L132" s="151"/>
    </row>
    <row r="133" spans="1:12" ht="36" customHeight="1">
      <c r="A133" s="372" t="s">
        <v>85</v>
      </c>
      <c r="B133" s="372"/>
      <c r="C133" s="154" t="s">
        <v>86</v>
      </c>
      <c r="D133" s="155" t="s">
        <v>176</v>
      </c>
      <c r="E133" s="154" t="s">
        <v>87</v>
      </c>
      <c r="F133" s="156" t="s">
        <v>7</v>
      </c>
      <c r="G133" s="156" t="s">
        <v>8</v>
      </c>
      <c r="H133" s="156" t="s">
        <v>88</v>
      </c>
      <c r="I133" s="156" t="s">
        <v>89</v>
      </c>
      <c r="J133" s="156" t="s">
        <v>90</v>
      </c>
      <c r="K133" s="156" t="s">
        <v>91</v>
      </c>
      <c r="L133" s="156" t="s">
        <v>92</v>
      </c>
    </row>
    <row r="134" spans="1:12" ht="32.25" customHeight="1">
      <c r="A134" s="209">
        <v>41</v>
      </c>
      <c r="B134" s="158"/>
      <c r="C134" s="159" t="s">
        <v>9</v>
      </c>
      <c r="D134" s="318">
        <f aca="true" t="shared" si="27" ref="D134:D159">SUM(E134:L134)</f>
        <v>0</v>
      </c>
      <c r="E134" s="319">
        <f>SUM(E135:E137)</f>
        <v>0</v>
      </c>
      <c r="F134" s="319">
        <f aca="true" t="shared" si="28" ref="F134:L134">SUM(F135:F137)</f>
        <v>0</v>
      </c>
      <c r="G134" s="319">
        <f t="shared" si="28"/>
        <v>0</v>
      </c>
      <c r="H134" s="319">
        <f t="shared" si="28"/>
        <v>0</v>
      </c>
      <c r="I134" s="319">
        <f t="shared" si="28"/>
        <v>0</v>
      </c>
      <c r="J134" s="319"/>
      <c r="K134" s="319">
        <f t="shared" si="28"/>
        <v>0</v>
      </c>
      <c r="L134" s="320">
        <f t="shared" si="28"/>
        <v>0</v>
      </c>
    </row>
    <row r="135" spans="1:12" ht="33" customHeight="1">
      <c r="A135" s="180"/>
      <c r="B135" s="163">
        <v>411</v>
      </c>
      <c r="C135" s="164" t="s">
        <v>1</v>
      </c>
      <c r="D135" s="297">
        <f t="shared" si="27"/>
        <v>0</v>
      </c>
      <c r="E135" s="321"/>
      <c r="F135" s="321"/>
      <c r="G135" s="321"/>
      <c r="H135" s="321"/>
      <c r="I135" s="321"/>
      <c r="J135" s="321"/>
      <c r="K135" s="321"/>
      <c r="L135" s="322"/>
    </row>
    <row r="136" spans="1:12" ht="21">
      <c r="A136" s="180"/>
      <c r="B136" s="163">
        <v>412</v>
      </c>
      <c r="C136" s="164" t="s">
        <v>10</v>
      </c>
      <c r="D136" s="297">
        <f t="shared" si="27"/>
        <v>0</v>
      </c>
      <c r="E136" s="135"/>
      <c r="F136" s="135"/>
      <c r="G136" s="135"/>
      <c r="H136" s="135"/>
      <c r="I136" s="135"/>
      <c r="J136" s="135"/>
      <c r="K136" s="135"/>
      <c r="L136" s="298"/>
    </row>
    <row r="137" spans="1:12" ht="21">
      <c r="A137" s="180"/>
      <c r="B137" s="163">
        <v>413</v>
      </c>
      <c r="C137" s="164" t="s">
        <v>2</v>
      </c>
      <c r="D137" s="297">
        <f t="shared" si="27"/>
        <v>0</v>
      </c>
      <c r="E137" s="135"/>
      <c r="F137" s="135"/>
      <c r="G137" s="135"/>
      <c r="H137" s="135"/>
      <c r="I137" s="135"/>
      <c r="J137" s="135"/>
      <c r="K137" s="135"/>
      <c r="L137" s="298"/>
    </row>
    <row r="138" spans="1:12" ht="21">
      <c r="A138" s="183">
        <v>42</v>
      </c>
      <c r="B138" s="169"/>
      <c r="C138" s="170" t="s">
        <v>3</v>
      </c>
      <c r="D138" s="301">
        <f>SUM(D139:D145)</f>
        <v>125000</v>
      </c>
      <c r="E138" s="301">
        <f aca="true" t="shared" si="29" ref="E138:L138">SUM(E139:E145)</f>
        <v>0</v>
      </c>
      <c r="F138" s="301">
        <f t="shared" si="29"/>
        <v>0</v>
      </c>
      <c r="G138" s="301">
        <f t="shared" si="29"/>
        <v>0</v>
      </c>
      <c r="H138" s="301">
        <f t="shared" si="29"/>
        <v>0</v>
      </c>
      <c r="I138" s="301">
        <f t="shared" si="29"/>
        <v>0</v>
      </c>
      <c r="J138" s="301">
        <f t="shared" si="29"/>
        <v>125000</v>
      </c>
      <c r="K138" s="301">
        <f t="shared" si="29"/>
        <v>0</v>
      </c>
      <c r="L138" s="301">
        <f t="shared" si="29"/>
        <v>0</v>
      </c>
    </row>
    <row r="139" spans="1:12" ht="21">
      <c r="A139" s="180"/>
      <c r="B139" s="163">
        <v>421</v>
      </c>
      <c r="C139" s="164" t="s">
        <v>11</v>
      </c>
      <c r="D139" s="297">
        <f t="shared" si="27"/>
        <v>0</v>
      </c>
      <c r="E139" s="315"/>
      <c r="F139" s="315"/>
      <c r="G139" s="315"/>
      <c r="H139" s="315"/>
      <c r="I139" s="315"/>
      <c r="J139" s="315">
        <v>0</v>
      </c>
      <c r="K139" s="315"/>
      <c r="L139" s="323"/>
    </row>
    <row r="140" spans="1:12" ht="42">
      <c r="A140" s="180"/>
      <c r="B140" s="163">
        <v>422</v>
      </c>
      <c r="C140" s="164" t="s">
        <v>12</v>
      </c>
      <c r="D140" s="297">
        <f t="shared" si="27"/>
        <v>0</v>
      </c>
      <c r="E140" s="135"/>
      <c r="F140" s="135"/>
      <c r="G140" s="135"/>
      <c r="H140" s="135"/>
      <c r="I140" s="135"/>
      <c r="J140" s="135">
        <v>0</v>
      </c>
      <c r="K140" s="135"/>
      <c r="L140" s="298"/>
    </row>
    <row r="141" spans="1:12" ht="21">
      <c r="A141" s="180"/>
      <c r="B141" s="163">
        <v>423</v>
      </c>
      <c r="C141" s="164" t="s">
        <v>13</v>
      </c>
      <c r="D141" s="297">
        <f t="shared" si="27"/>
        <v>0</v>
      </c>
      <c r="E141" s="315"/>
      <c r="F141" s="315"/>
      <c r="G141" s="315"/>
      <c r="H141" s="315"/>
      <c r="I141" s="315"/>
      <c r="J141" s="315">
        <v>0</v>
      </c>
      <c r="K141" s="315"/>
      <c r="L141" s="323"/>
    </row>
    <row r="142" spans="1:12" ht="21">
      <c r="A142" s="180"/>
      <c r="B142" s="163">
        <v>424</v>
      </c>
      <c r="C142" s="164" t="s">
        <v>14</v>
      </c>
      <c r="D142" s="297">
        <f t="shared" si="27"/>
        <v>0</v>
      </c>
      <c r="E142" s="135"/>
      <c r="F142" s="135"/>
      <c r="G142" s="135"/>
      <c r="H142" s="135"/>
      <c r="I142" s="135"/>
      <c r="J142" s="135">
        <v>0</v>
      </c>
      <c r="K142" s="135"/>
      <c r="L142" s="298"/>
    </row>
    <row r="143" spans="1:12" ht="21">
      <c r="A143" s="180"/>
      <c r="B143" s="163">
        <v>425</v>
      </c>
      <c r="C143" s="164" t="s">
        <v>5</v>
      </c>
      <c r="D143" s="297">
        <v>25000</v>
      </c>
      <c r="E143" s="135"/>
      <c r="F143" s="135"/>
      <c r="G143" s="135"/>
      <c r="H143" s="135"/>
      <c r="I143" s="135"/>
      <c r="J143" s="135">
        <v>25000</v>
      </c>
      <c r="K143" s="135"/>
      <c r="L143" s="298"/>
    </row>
    <row r="144" spans="1:12" ht="21">
      <c r="A144" s="180"/>
      <c r="B144" s="163">
        <v>426</v>
      </c>
      <c r="C144" s="164" t="s">
        <v>4</v>
      </c>
      <c r="D144" s="297">
        <v>100000</v>
      </c>
      <c r="E144" s="315"/>
      <c r="F144" s="315"/>
      <c r="G144" s="315"/>
      <c r="H144" s="315"/>
      <c r="I144" s="315"/>
      <c r="J144" s="315">
        <v>100000</v>
      </c>
      <c r="K144" s="315"/>
      <c r="L144" s="323"/>
    </row>
    <row r="145" spans="1:12" ht="21">
      <c r="A145" s="180"/>
      <c r="B145" s="163">
        <v>429</v>
      </c>
      <c r="C145" s="164" t="s">
        <v>15</v>
      </c>
      <c r="D145" s="297">
        <v>0</v>
      </c>
      <c r="E145" s="315"/>
      <c r="F145" s="315"/>
      <c r="G145" s="315"/>
      <c r="H145" s="315"/>
      <c r="I145" s="315"/>
      <c r="J145" s="315">
        <v>0</v>
      </c>
      <c r="K145" s="315"/>
      <c r="L145" s="323"/>
    </row>
    <row r="146" spans="1:12" ht="21">
      <c r="A146" s="183">
        <v>43</v>
      </c>
      <c r="B146" s="169"/>
      <c r="C146" s="170" t="s">
        <v>16</v>
      </c>
      <c r="D146" s="301">
        <f t="shared" si="27"/>
        <v>0</v>
      </c>
      <c r="E146" s="306">
        <f>SUM(E147)</f>
        <v>0</v>
      </c>
      <c r="F146" s="306">
        <f aca="true" t="shared" si="30" ref="F146:L146">SUM(F147)</f>
        <v>0</v>
      </c>
      <c r="G146" s="306">
        <f t="shared" si="30"/>
        <v>0</v>
      </c>
      <c r="H146" s="306">
        <f t="shared" si="30"/>
        <v>0</v>
      </c>
      <c r="I146" s="306">
        <f t="shared" si="30"/>
        <v>0</v>
      </c>
      <c r="J146" s="306">
        <f t="shared" si="30"/>
        <v>0</v>
      </c>
      <c r="K146" s="306">
        <f t="shared" si="30"/>
        <v>0</v>
      </c>
      <c r="L146" s="307">
        <f t="shared" si="30"/>
        <v>0</v>
      </c>
    </row>
    <row r="147" spans="1:12" ht="21">
      <c r="A147" s="180"/>
      <c r="B147" s="163">
        <v>431</v>
      </c>
      <c r="C147" s="164" t="s">
        <v>17</v>
      </c>
      <c r="D147" s="297">
        <f t="shared" si="27"/>
        <v>0</v>
      </c>
      <c r="E147" s="135"/>
      <c r="F147" s="135"/>
      <c r="G147" s="135"/>
      <c r="H147" s="135"/>
      <c r="I147" s="135"/>
      <c r="J147" s="135"/>
      <c r="K147" s="135"/>
      <c r="L147" s="298"/>
    </row>
    <row r="148" spans="1:12" ht="21">
      <c r="A148" s="183">
        <v>44</v>
      </c>
      <c r="B148" s="169"/>
      <c r="C148" s="170" t="s">
        <v>18</v>
      </c>
      <c r="D148" s="301">
        <f t="shared" si="27"/>
        <v>0</v>
      </c>
      <c r="E148" s="306">
        <f>SUM(E149:E151)</f>
        <v>0</v>
      </c>
      <c r="F148" s="306">
        <f aca="true" t="shared" si="31" ref="F148:L148">SUM(F149:F151)</f>
        <v>0</v>
      </c>
      <c r="G148" s="306">
        <f t="shared" si="31"/>
        <v>0</v>
      </c>
      <c r="H148" s="306">
        <f t="shared" si="31"/>
        <v>0</v>
      </c>
      <c r="I148" s="306">
        <f t="shared" si="31"/>
        <v>0</v>
      </c>
      <c r="J148" s="306">
        <f t="shared" si="31"/>
        <v>0</v>
      </c>
      <c r="K148" s="306">
        <f t="shared" si="31"/>
        <v>0</v>
      </c>
      <c r="L148" s="307">
        <f t="shared" si="31"/>
        <v>0</v>
      </c>
    </row>
    <row r="149" spans="1:12" ht="21">
      <c r="A149" s="180"/>
      <c r="B149" s="163">
        <v>441</v>
      </c>
      <c r="C149" s="164" t="s">
        <v>19</v>
      </c>
      <c r="D149" s="297">
        <f t="shared" si="27"/>
        <v>0</v>
      </c>
      <c r="E149" s="315"/>
      <c r="F149" s="315"/>
      <c r="G149" s="315"/>
      <c r="H149" s="315"/>
      <c r="I149" s="315"/>
      <c r="J149" s="315"/>
      <c r="K149" s="315"/>
      <c r="L149" s="323"/>
    </row>
    <row r="150" spans="1:12" ht="21">
      <c r="A150" s="180"/>
      <c r="B150" s="163">
        <v>442</v>
      </c>
      <c r="C150" s="164" t="s">
        <v>20</v>
      </c>
      <c r="D150" s="297">
        <f t="shared" si="27"/>
        <v>0</v>
      </c>
      <c r="E150" s="135"/>
      <c r="F150" s="135"/>
      <c r="G150" s="135"/>
      <c r="H150" s="135"/>
      <c r="I150" s="135"/>
      <c r="J150" s="135"/>
      <c r="K150" s="135"/>
      <c r="L150" s="298"/>
    </row>
    <row r="151" spans="1:12" ht="21">
      <c r="A151" s="180"/>
      <c r="B151" s="163">
        <v>443</v>
      </c>
      <c r="C151" s="164" t="s">
        <v>21</v>
      </c>
      <c r="D151" s="297">
        <f t="shared" si="27"/>
        <v>0</v>
      </c>
      <c r="E151" s="299"/>
      <c r="F151" s="299"/>
      <c r="G151" s="135"/>
      <c r="H151" s="299"/>
      <c r="I151" s="299"/>
      <c r="J151" s="299"/>
      <c r="K151" s="299"/>
      <c r="L151" s="300"/>
    </row>
    <row r="152" spans="1:12" ht="21">
      <c r="A152" s="183">
        <v>45</v>
      </c>
      <c r="B152" s="169"/>
      <c r="C152" s="170" t="s">
        <v>0</v>
      </c>
      <c r="D152" s="301">
        <f>SUM(D153:D154)</f>
        <v>115000</v>
      </c>
      <c r="E152" s="302">
        <f>SUM(E153:E154)</f>
        <v>0</v>
      </c>
      <c r="F152" s="302">
        <f aca="true" t="shared" si="32" ref="F152:L152">SUM(F153:F154)</f>
        <v>0</v>
      </c>
      <c r="G152" s="302">
        <f t="shared" si="32"/>
        <v>0</v>
      </c>
      <c r="H152" s="302">
        <f t="shared" si="32"/>
        <v>0</v>
      </c>
      <c r="I152" s="302">
        <f t="shared" si="32"/>
        <v>0</v>
      </c>
      <c r="J152" s="302">
        <f t="shared" si="32"/>
        <v>115000</v>
      </c>
      <c r="K152" s="302">
        <f t="shared" si="32"/>
        <v>0</v>
      </c>
      <c r="L152" s="303">
        <f t="shared" si="32"/>
        <v>0</v>
      </c>
    </row>
    <row r="153" spans="1:12" ht="21">
      <c r="A153" s="180"/>
      <c r="B153" s="163">
        <v>451</v>
      </c>
      <c r="C153" s="164" t="s">
        <v>22</v>
      </c>
      <c r="D153" s="297">
        <v>115000</v>
      </c>
      <c r="E153" s="135"/>
      <c r="F153" s="135"/>
      <c r="G153" s="135"/>
      <c r="H153" s="299"/>
      <c r="I153" s="135"/>
      <c r="J153" s="299">
        <v>115000</v>
      </c>
      <c r="K153" s="299"/>
      <c r="L153" s="300"/>
    </row>
    <row r="154" spans="1:12" ht="21">
      <c r="A154" s="180"/>
      <c r="B154" s="163">
        <v>452</v>
      </c>
      <c r="C154" s="164" t="s">
        <v>23</v>
      </c>
      <c r="D154" s="297">
        <f t="shared" si="27"/>
        <v>0</v>
      </c>
      <c r="E154" s="304"/>
      <c r="F154" s="304"/>
      <c r="G154" s="304"/>
      <c r="H154" s="304"/>
      <c r="I154" s="304"/>
      <c r="J154" s="304"/>
      <c r="K154" s="304"/>
      <c r="L154" s="305"/>
    </row>
    <row r="155" spans="1:12" ht="21">
      <c r="A155" s="183">
        <v>46</v>
      </c>
      <c r="B155" s="169"/>
      <c r="C155" s="170" t="s">
        <v>24</v>
      </c>
      <c r="D155" s="301">
        <f t="shared" si="27"/>
        <v>0</v>
      </c>
      <c r="E155" s="302">
        <f>SUM(E156:E157)</f>
        <v>0</v>
      </c>
      <c r="F155" s="302">
        <f aca="true" t="shared" si="33" ref="F155:L155">SUM(F156:F157)</f>
        <v>0</v>
      </c>
      <c r="G155" s="302">
        <f t="shared" si="33"/>
        <v>0</v>
      </c>
      <c r="H155" s="302">
        <f t="shared" si="33"/>
        <v>0</v>
      </c>
      <c r="I155" s="302">
        <f t="shared" si="33"/>
        <v>0</v>
      </c>
      <c r="J155" s="302">
        <f t="shared" si="33"/>
        <v>0</v>
      </c>
      <c r="K155" s="302">
        <f t="shared" si="33"/>
        <v>0</v>
      </c>
      <c r="L155" s="303">
        <f t="shared" si="33"/>
        <v>0</v>
      </c>
    </row>
    <row r="156" spans="1:12" ht="21">
      <c r="A156" s="180"/>
      <c r="B156" s="163">
        <v>461</v>
      </c>
      <c r="C156" s="164" t="s">
        <v>93</v>
      </c>
      <c r="D156" s="297">
        <f t="shared" si="27"/>
        <v>0</v>
      </c>
      <c r="E156" s="299"/>
      <c r="F156" s="299"/>
      <c r="G156" s="135"/>
      <c r="H156" s="135"/>
      <c r="I156" s="299"/>
      <c r="J156" s="135"/>
      <c r="K156" s="135"/>
      <c r="L156" s="298"/>
    </row>
    <row r="157" spans="1:12" ht="21">
      <c r="A157" s="180"/>
      <c r="B157" s="163">
        <v>462</v>
      </c>
      <c r="C157" s="164" t="s">
        <v>25</v>
      </c>
      <c r="D157" s="297">
        <f t="shared" si="27"/>
        <v>0</v>
      </c>
      <c r="E157" s="299"/>
      <c r="F157" s="299"/>
      <c r="G157" s="135"/>
      <c r="H157" s="299"/>
      <c r="I157" s="299"/>
      <c r="J157" s="299"/>
      <c r="K157" s="299"/>
      <c r="L157" s="300"/>
    </row>
    <row r="158" spans="1:12" ht="42">
      <c r="A158" s="183">
        <v>47</v>
      </c>
      <c r="B158" s="169"/>
      <c r="C158" s="170" t="s">
        <v>26</v>
      </c>
      <c r="D158" s="301">
        <f t="shared" si="27"/>
        <v>0</v>
      </c>
      <c r="E158" s="306">
        <f>SUM(E159)</f>
        <v>0</v>
      </c>
      <c r="F158" s="306">
        <f aca="true" t="shared" si="34" ref="F158:L158">SUM(F159)</f>
        <v>0</v>
      </c>
      <c r="G158" s="306">
        <f t="shared" si="34"/>
        <v>0</v>
      </c>
      <c r="H158" s="306">
        <f t="shared" si="34"/>
        <v>0</v>
      </c>
      <c r="I158" s="306">
        <f t="shared" si="34"/>
        <v>0</v>
      </c>
      <c r="J158" s="306">
        <f t="shared" si="34"/>
        <v>0</v>
      </c>
      <c r="K158" s="306">
        <f t="shared" si="34"/>
        <v>0</v>
      </c>
      <c r="L158" s="307">
        <f t="shared" si="34"/>
        <v>0</v>
      </c>
    </row>
    <row r="159" spans="1:12" ht="42.75" thickBot="1">
      <c r="A159" s="191"/>
      <c r="B159" s="192">
        <v>471</v>
      </c>
      <c r="C159" s="193" t="s">
        <v>26</v>
      </c>
      <c r="D159" s="308">
        <f t="shared" si="27"/>
        <v>0</v>
      </c>
      <c r="E159" s="309"/>
      <c r="F159" s="309"/>
      <c r="G159" s="309"/>
      <c r="H159" s="310"/>
      <c r="I159" s="309"/>
      <c r="J159" s="310"/>
      <c r="K159" s="310"/>
      <c r="L159" s="311"/>
    </row>
    <row r="160" spans="1:12" ht="21.75" thickTop="1">
      <c r="A160" s="373" t="s">
        <v>94</v>
      </c>
      <c r="B160" s="374"/>
      <c r="C160" s="374"/>
      <c r="D160" s="312">
        <f>SUM(D134,D138,D146,D148,D152,D155,D158)</f>
        <v>240000</v>
      </c>
      <c r="E160" s="313">
        <f>SUM(E134,E138,E146,E148,E152,E155,E158)</f>
        <v>0</v>
      </c>
      <c r="F160" s="313">
        <f aca="true" t="shared" si="35" ref="F160:L160">SUM(F134,F138,F146,F148,F152,F155,F158)</f>
        <v>0</v>
      </c>
      <c r="G160" s="313">
        <f t="shared" si="35"/>
        <v>0</v>
      </c>
      <c r="H160" s="313">
        <f t="shared" si="35"/>
        <v>0</v>
      </c>
      <c r="I160" s="313">
        <f t="shared" si="35"/>
        <v>0</v>
      </c>
      <c r="J160" s="313">
        <f t="shared" si="35"/>
        <v>240000</v>
      </c>
      <c r="K160" s="313">
        <f t="shared" si="35"/>
        <v>0</v>
      </c>
      <c r="L160" s="314">
        <f t="shared" si="35"/>
        <v>0</v>
      </c>
    </row>
    <row r="161" spans="1:12" ht="21.75" thickBot="1">
      <c r="A161" s="375" t="s">
        <v>49</v>
      </c>
      <c r="B161" s="376"/>
      <c r="C161" s="377"/>
      <c r="D161" s="201">
        <f>SUM(E160:L160)</f>
        <v>240000</v>
      </c>
      <c r="E161" s="202"/>
      <c r="F161" s="202"/>
      <c r="G161" s="123"/>
      <c r="H161" s="123"/>
      <c r="I161" s="123"/>
      <c r="J161" s="123"/>
      <c r="K161" s="123"/>
      <c r="L161" s="123"/>
    </row>
    <row r="162" spans="1:6" ht="22.5" thickBot="1" thickTop="1">
      <c r="A162" s="378" t="s">
        <v>54</v>
      </c>
      <c r="B162" s="379"/>
      <c r="C162" s="380"/>
      <c r="D162" s="203">
        <v>74601.2</v>
      </c>
      <c r="E162" s="202"/>
      <c r="F162" s="202"/>
    </row>
    <row r="163" spans="1:6" ht="22.5" thickBot="1" thickTop="1">
      <c r="A163" s="366" t="s">
        <v>50</v>
      </c>
      <c r="B163" s="367"/>
      <c r="C163" s="368"/>
      <c r="D163" s="204">
        <f>SUM(D161:D162)</f>
        <v>314601.2</v>
      </c>
      <c r="E163" s="202"/>
      <c r="F163" s="202"/>
    </row>
    <row r="164" spans="1:6" ht="21.75" thickTop="1">
      <c r="A164" s="123"/>
      <c r="B164" s="123"/>
      <c r="C164" s="123"/>
      <c r="D164" s="123"/>
      <c r="E164" s="123"/>
      <c r="F164" s="123"/>
    </row>
    <row r="165" spans="1:6" ht="21">
      <c r="A165" s="399" t="s">
        <v>57</v>
      </c>
      <c r="B165" s="400"/>
      <c r="C165" s="400"/>
      <c r="D165" s="210">
        <v>74601.2</v>
      </c>
      <c r="E165" s="210"/>
      <c r="F165" s="211"/>
    </row>
    <row r="166" spans="1:6" ht="21">
      <c r="A166" s="405" t="s">
        <v>55</v>
      </c>
      <c r="B166" s="406"/>
      <c r="C166" s="406"/>
      <c r="D166" s="141"/>
      <c r="E166" s="141"/>
      <c r="F166" s="212"/>
    </row>
    <row r="167" spans="1:6" ht="21">
      <c r="A167" s="405" t="s">
        <v>51</v>
      </c>
      <c r="B167" s="406"/>
      <c r="C167" s="406"/>
      <c r="D167" s="141">
        <v>0</v>
      </c>
      <c r="E167" s="141"/>
      <c r="F167" s="212"/>
    </row>
    <row r="168" spans="1:6" ht="21">
      <c r="A168" s="395" t="s">
        <v>52</v>
      </c>
      <c r="B168" s="396"/>
      <c r="C168" s="396"/>
      <c r="D168" s="213">
        <v>0</v>
      </c>
      <c r="E168" s="213"/>
      <c r="F168" s="214"/>
    </row>
    <row r="169" spans="1:6" ht="21">
      <c r="A169" s="397" t="s">
        <v>56</v>
      </c>
      <c r="B169" s="398"/>
      <c r="C169" s="398"/>
      <c r="D169" s="215">
        <v>0</v>
      </c>
      <c r="E169" s="215"/>
      <c r="F169" s="216"/>
    </row>
    <row r="170" spans="1:6" ht="21">
      <c r="A170" s="123"/>
      <c r="B170" s="123"/>
      <c r="C170" s="123"/>
      <c r="D170" s="123"/>
      <c r="E170" s="123"/>
      <c r="F170" s="123"/>
    </row>
    <row r="171" spans="1:8" ht="21">
      <c r="A171" s="123"/>
      <c r="B171" s="123"/>
      <c r="C171" s="123" t="s">
        <v>177</v>
      </c>
      <c r="D171" s="123"/>
      <c r="E171" s="123"/>
      <c r="F171" s="123"/>
      <c r="H171" s="259" t="s">
        <v>119</v>
      </c>
    </row>
    <row r="172" spans="1:6" ht="21">
      <c r="A172" s="123"/>
      <c r="B172" s="123"/>
      <c r="C172" s="123"/>
      <c r="D172" s="123"/>
      <c r="E172" s="123"/>
      <c r="F172" s="123"/>
    </row>
    <row r="173" spans="1:8" ht="21">
      <c r="A173" s="123"/>
      <c r="B173" s="123"/>
      <c r="C173" s="123"/>
      <c r="D173" s="123"/>
      <c r="E173" s="123"/>
      <c r="F173" s="123"/>
      <c r="H173" t="s">
        <v>120</v>
      </c>
    </row>
    <row r="174" spans="1:6" ht="21">
      <c r="A174" s="123"/>
      <c r="B174" s="123"/>
      <c r="C174" s="123"/>
      <c r="D174" s="123"/>
      <c r="E174" s="123"/>
      <c r="F174" s="123"/>
    </row>
    <row r="175" spans="1:6" ht="21">
      <c r="A175" s="123"/>
      <c r="B175" s="123"/>
      <c r="C175" s="123"/>
      <c r="D175" s="123"/>
      <c r="E175" s="123"/>
      <c r="F175" s="123"/>
    </row>
    <row r="176" spans="1:6" ht="21">
      <c r="A176" s="123"/>
      <c r="B176" s="123"/>
      <c r="C176" s="123"/>
      <c r="D176" s="123"/>
      <c r="E176" s="123"/>
      <c r="F176" s="123"/>
    </row>
    <row r="177" spans="1:6" ht="21">
      <c r="A177" s="123"/>
      <c r="B177" s="123"/>
      <c r="C177" s="123"/>
      <c r="D177" s="123"/>
      <c r="E177" s="123"/>
      <c r="F177" s="123"/>
    </row>
    <row r="178" spans="1:12" ht="21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</row>
    <row r="179" spans="1:12" ht="21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</row>
    <row r="180" spans="1:12" ht="21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</row>
    <row r="181" spans="1:12" ht="21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</row>
    <row r="182" spans="1:12" ht="21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</row>
    <row r="183" spans="1:12" ht="21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</row>
    <row r="184" spans="1:12" ht="21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</row>
    <row r="185" spans="1:12" ht="21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</row>
    <row r="186" spans="1:12" ht="21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</row>
    <row r="187" spans="1:12" ht="21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</row>
    <row r="188" spans="1:12" ht="21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</row>
    <row r="189" spans="1:12" ht="21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</row>
    <row r="190" spans="1:12" ht="21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</row>
    <row r="191" spans="1:12" ht="21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</row>
    <row r="192" spans="1:12" ht="21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</row>
    <row r="193" spans="1:12" ht="21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</row>
    <row r="194" spans="1:12" ht="21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</row>
    <row r="195" spans="1:12" ht="21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</row>
    <row r="196" spans="1:12" ht="21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</row>
    <row r="197" spans="1:12" ht="21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</row>
    <row r="198" spans="1:12" ht="21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</row>
    <row r="199" spans="1:12" ht="21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</row>
    <row r="200" spans="1:12" ht="2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</row>
    <row r="201" spans="1:12" ht="21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</row>
    <row r="202" spans="1:12" ht="21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</row>
  </sheetData>
  <sheetProtection/>
  <mergeCells count="39">
    <mergeCell ref="A129:C129"/>
    <mergeCell ref="A166:C166"/>
    <mergeCell ref="A167:C167"/>
    <mergeCell ref="A168:C168"/>
    <mergeCell ref="A169:C169"/>
    <mergeCell ref="A133:B133"/>
    <mergeCell ref="A160:C160"/>
    <mergeCell ref="A161:C161"/>
    <mergeCell ref="A162:C162"/>
    <mergeCell ref="A163:C163"/>
    <mergeCell ref="A165:C165"/>
    <mergeCell ref="A62:C62"/>
    <mergeCell ref="A63:C63"/>
    <mergeCell ref="A131:C131"/>
    <mergeCell ref="A132:C132"/>
    <mergeCell ref="A97:C97"/>
    <mergeCell ref="A98:C98"/>
    <mergeCell ref="A99:B99"/>
    <mergeCell ref="A126:C126"/>
    <mergeCell ref="A127:C127"/>
    <mergeCell ref="A128:C128"/>
    <mergeCell ref="A28:C28"/>
    <mergeCell ref="A29:C29"/>
    <mergeCell ref="A32:C32"/>
    <mergeCell ref="A33:B33"/>
    <mergeCell ref="A60:C60"/>
    <mergeCell ref="A61:C61"/>
    <mergeCell ref="B1:F1"/>
    <mergeCell ref="A3:B4"/>
    <mergeCell ref="C3:C4"/>
    <mergeCell ref="D3:F3"/>
    <mergeCell ref="A5:F5"/>
    <mergeCell ref="A27:C27"/>
    <mergeCell ref="A96:C96"/>
    <mergeCell ref="A65:C65"/>
    <mergeCell ref="A66:B66"/>
    <mergeCell ref="A93:C93"/>
    <mergeCell ref="A94:C94"/>
    <mergeCell ref="A95:C95"/>
  </mergeCells>
  <printOptions/>
  <pageMargins left="0.31496062992125984" right="0.31496062992125984" top="0.3937007874015748" bottom="0.1968503937007874" header="0.31496062992125984" footer="0.31496062992125984"/>
  <pageSetup fitToHeight="2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5" zoomScaleNormal="85" zoomScalePageLayoutView="0" workbookViewId="0" topLeftCell="A17">
      <selection activeCell="A35" sqref="A35"/>
    </sheetView>
  </sheetViews>
  <sheetFormatPr defaultColWidth="9.140625" defaultRowHeight="12.75"/>
  <cols>
    <col min="1" max="1" width="63.140625" style="1" customWidth="1"/>
    <col min="2" max="4" width="21.8515625" style="1" customWidth="1"/>
    <col min="5" max="5" width="12.7109375" style="1" customWidth="1"/>
    <col min="6" max="7" width="9.140625" style="1" customWidth="1"/>
    <col min="8" max="8" width="11.8515625" style="1" bestFit="1" customWidth="1"/>
    <col min="9" max="9" width="9.7109375" style="1" bestFit="1" customWidth="1"/>
    <col min="10" max="16384" width="9.140625" style="1" customWidth="1"/>
  </cols>
  <sheetData>
    <row r="1" spans="1:4" ht="21">
      <c r="A1" s="325" t="s">
        <v>178</v>
      </c>
      <c r="B1" s="325"/>
      <c r="C1" s="325"/>
      <c r="D1" s="325"/>
    </row>
    <row r="2" spans="1:4" ht="9.75" customHeight="1" thickBot="1">
      <c r="A2" s="5"/>
      <c r="B2" s="5"/>
      <c r="C2" s="5"/>
      <c r="D2" s="5"/>
    </row>
    <row r="3" spans="1:4" ht="23.25" customHeight="1" thickTop="1">
      <c r="A3" s="407" t="s">
        <v>62</v>
      </c>
      <c r="B3" s="326" t="s">
        <v>179</v>
      </c>
      <c r="C3" s="326"/>
      <c r="D3" s="409"/>
    </row>
    <row r="4" spans="1:4" ht="42.75" thickBot="1">
      <c r="A4" s="408"/>
      <c r="B4" s="6" t="s">
        <v>44</v>
      </c>
      <c r="C4" s="6" t="s">
        <v>45</v>
      </c>
      <c r="D4" s="7" t="s">
        <v>46</v>
      </c>
    </row>
    <row r="5" spans="1:5" ht="28.5" customHeight="1" thickBot="1" thickTop="1">
      <c r="A5" s="410"/>
      <c r="B5" s="411"/>
      <c r="C5" s="411"/>
      <c r="D5" s="412"/>
      <c r="E5" s="90"/>
    </row>
    <row r="6" spans="1:4" ht="28.5" customHeight="1" thickBot="1" thickTop="1">
      <c r="A6" s="113" t="s">
        <v>108</v>
      </c>
      <c r="B6" s="17"/>
      <c r="C6" s="114"/>
      <c r="D6" s="17">
        <f>SUM(B6:C6)</f>
        <v>0</v>
      </c>
    </row>
    <row r="7" spans="1:4" ht="28.5" customHeight="1" thickBot="1" thickTop="1">
      <c r="A7" s="99" t="s">
        <v>68</v>
      </c>
      <c r="B7" s="100">
        <f>SUM(B8:B14)</f>
        <v>5100000</v>
      </c>
      <c r="C7" s="100">
        <f>SUM(C8:C14)</f>
        <v>0</v>
      </c>
      <c r="D7" s="101">
        <f>SUM(D8:D14)</f>
        <v>5100000</v>
      </c>
    </row>
    <row r="8" spans="1:4" s="4" customFormat="1" ht="21.75" thickTop="1">
      <c r="A8" s="97" t="s">
        <v>63</v>
      </c>
      <c r="B8" s="98"/>
      <c r="C8" s="98"/>
      <c r="D8" s="98">
        <f>SUM(B8:C8)</f>
        <v>0</v>
      </c>
    </row>
    <row r="9" spans="1:4" s="4" customFormat="1" ht="21">
      <c r="A9" s="91" t="s">
        <v>64</v>
      </c>
      <c r="B9" s="88"/>
      <c r="C9" s="89"/>
      <c r="D9" s="89">
        <f aca="true" t="shared" si="0" ref="D9:D16">SUM(B9:C9)</f>
        <v>0</v>
      </c>
    </row>
    <row r="10" spans="1:4" s="4" customFormat="1" ht="21">
      <c r="A10" s="91" t="s">
        <v>65</v>
      </c>
      <c r="B10" s="88"/>
      <c r="C10" s="89"/>
      <c r="D10" s="89">
        <f t="shared" si="0"/>
        <v>0</v>
      </c>
    </row>
    <row r="11" spans="1:4" s="4" customFormat="1" ht="21">
      <c r="A11" s="91" t="s">
        <v>66</v>
      </c>
      <c r="B11" s="88">
        <v>5100000</v>
      </c>
      <c r="C11" s="89"/>
      <c r="D11" s="88">
        <f t="shared" si="0"/>
        <v>5100000</v>
      </c>
    </row>
    <row r="12" spans="1:4" ht="21" hidden="1">
      <c r="A12" s="91" t="s">
        <v>35</v>
      </c>
      <c r="B12" s="88"/>
      <c r="C12" s="89"/>
      <c r="D12" s="88">
        <f t="shared" si="0"/>
        <v>0</v>
      </c>
    </row>
    <row r="13" spans="1:4" ht="21" hidden="1">
      <c r="A13" s="91" t="s">
        <v>36</v>
      </c>
      <c r="B13" s="88"/>
      <c r="C13" s="89"/>
      <c r="D13" s="88">
        <f t="shared" si="0"/>
        <v>0</v>
      </c>
    </row>
    <row r="14" spans="1:4" s="4" customFormat="1" ht="21.75" thickBot="1">
      <c r="A14" s="91" t="s">
        <v>67</v>
      </c>
      <c r="B14" s="88"/>
      <c r="C14" s="89"/>
      <c r="D14" s="88">
        <f t="shared" si="0"/>
        <v>0</v>
      </c>
    </row>
    <row r="15" spans="1:4" ht="21.75" hidden="1" thickBot="1">
      <c r="A15" s="92" t="s">
        <v>38</v>
      </c>
      <c r="B15" s="9"/>
      <c r="C15" s="10"/>
      <c r="D15" s="11">
        <f t="shared" si="0"/>
        <v>0</v>
      </c>
    </row>
    <row r="16" spans="1:4" ht="21.75" hidden="1" thickBot="1">
      <c r="A16" s="93" t="s">
        <v>40</v>
      </c>
      <c r="B16" s="94"/>
      <c r="C16" s="95"/>
      <c r="D16" s="96">
        <f t="shared" si="0"/>
        <v>0</v>
      </c>
    </row>
    <row r="17" spans="1:4" ht="27" customHeight="1" thickBot="1" thickTop="1">
      <c r="A17" s="102" t="s">
        <v>69</v>
      </c>
      <c r="B17" s="101">
        <f>SUM(B18:B22)</f>
        <v>5100000</v>
      </c>
      <c r="C17" s="101">
        <f>SUM(C18:C22)</f>
        <v>0</v>
      </c>
      <c r="D17" s="101">
        <f>SUM(D18:D22)</f>
        <v>5100000</v>
      </c>
    </row>
    <row r="18" spans="1:4" s="4" customFormat="1" ht="25.5" customHeight="1" thickTop="1">
      <c r="A18" s="91" t="s">
        <v>70</v>
      </c>
      <c r="B18" s="103">
        <v>174000</v>
      </c>
      <c r="C18" s="105"/>
      <c r="D18" s="107">
        <f>SUM(B18:C18)</f>
        <v>174000</v>
      </c>
    </row>
    <row r="19" spans="1:4" s="4" customFormat="1" ht="21">
      <c r="A19" s="91" t="s">
        <v>71</v>
      </c>
      <c r="B19" s="89">
        <v>24008</v>
      </c>
      <c r="C19" s="106"/>
      <c r="D19" s="87">
        <f>SUM(B19:C19)</f>
        <v>24008</v>
      </c>
    </row>
    <row r="20" spans="1:4" s="4" customFormat="1" ht="21">
      <c r="A20" s="91" t="s">
        <v>72</v>
      </c>
      <c r="B20" s="89">
        <v>1936492</v>
      </c>
      <c r="C20" s="106"/>
      <c r="D20" s="87">
        <f>SUM(B20:C20)</f>
        <v>1936492</v>
      </c>
    </row>
    <row r="21" spans="1:4" s="4" customFormat="1" ht="21">
      <c r="A21" s="91" t="s">
        <v>73</v>
      </c>
      <c r="B21" s="89">
        <v>60000</v>
      </c>
      <c r="C21" s="106"/>
      <c r="D21" s="108">
        <f>SUM(B21:C21)</f>
        <v>60000</v>
      </c>
    </row>
    <row r="22" spans="1:4" ht="21.75" thickBot="1">
      <c r="A22" s="110" t="s">
        <v>74</v>
      </c>
      <c r="B22" s="104">
        <v>2905500</v>
      </c>
      <c r="C22" s="111"/>
      <c r="D22" s="109">
        <f>SUM(B22:C22)</f>
        <v>2905500</v>
      </c>
    </row>
    <row r="23" spans="1:4" ht="22.5" thickBot="1" thickTop="1">
      <c r="A23" s="117" t="s">
        <v>81</v>
      </c>
      <c r="B23" s="112">
        <f>SUM(B7-B17)</f>
        <v>0</v>
      </c>
      <c r="C23" s="112">
        <f>SUM(C7-C17)</f>
        <v>0</v>
      </c>
      <c r="D23" s="17">
        <f>SUM(D7-D17)</f>
        <v>0</v>
      </c>
    </row>
    <row r="24" spans="1:4" ht="26.25" customHeight="1" thickBot="1" thickTop="1">
      <c r="A24" s="99" t="s">
        <v>75</v>
      </c>
      <c r="B24" s="101">
        <f>SUM(B25)</f>
        <v>0</v>
      </c>
      <c r="C24" s="101">
        <f>SUM(C25)</f>
        <v>0</v>
      </c>
      <c r="D24" s="101">
        <f>SUM(D25)</f>
        <v>0</v>
      </c>
    </row>
    <row r="25" spans="1:4" ht="26.25" customHeight="1" thickBot="1" thickTop="1">
      <c r="A25" s="115" t="s">
        <v>76</v>
      </c>
      <c r="B25" s="116"/>
      <c r="C25" s="116"/>
      <c r="D25" s="116">
        <f>SUM(B25:C25)</f>
        <v>0</v>
      </c>
    </row>
    <row r="26" spans="1:4" ht="26.25" customHeight="1" thickBot="1" thickTop="1">
      <c r="A26" s="99" t="s">
        <v>77</v>
      </c>
      <c r="B26" s="101">
        <f>SUM(B27)</f>
        <v>0</v>
      </c>
      <c r="C26" s="101">
        <f>SUM(C27)</f>
        <v>0</v>
      </c>
      <c r="D26" s="101">
        <f>SUM(B26:C26)</f>
        <v>0</v>
      </c>
    </row>
    <row r="27" spans="1:4" ht="22.5" thickBot="1" thickTop="1">
      <c r="A27" s="118" t="s">
        <v>78</v>
      </c>
      <c r="B27" s="14"/>
      <c r="C27" s="15"/>
      <c r="D27" s="16">
        <f>SUM(B27:C27)</f>
        <v>0</v>
      </c>
    </row>
    <row r="28" spans="1:4" s="4" customFormat="1" ht="22.5" thickBot="1" thickTop="1">
      <c r="A28" s="119" t="s">
        <v>82</v>
      </c>
      <c r="B28" s="112">
        <f>SUM(B24-B26)</f>
        <v>0</v>
      </c>
      <c r="C28" s="112">
        <f>SUM(C24-C26)</f>
        <v>0</v>
      </c>
      <c r="D28" s="17">
        <f>SUM(D24-D26)</f>
        <v>0</v>
      </c>
    </row>
    <row r="29" spans="1:4" ht="22.5" thickBot="1" thickTop="1">
      <c r="A29" s="99" t="s">
        <v>79</v>
      </c>
      <c r="B29" s="101">
        <f>SUM(B30)</f>
        <v>0</v>
      </c>
      <c r="C29" s="101">
        <f>SUM(C30)</f>
        <v>0</v>
      </c>
      <c r="D29" s="101">
        <f>SUM(B29:C29)</f>
        <v>0</v>
      </c>
    </row>
    <row r="30" spans="1:4" ht="22.5" thickBot="1" thickTop="1">
      <c r="A30" s="91" t="s">
        <v>80</v>
      </c>
      <c r="B30" s="12"/>
      <c r="C30" s="10"/>
      <c r="D30" s="11">
        <f>SUM(B30:C30)</f>
        <v>0</v>
      </c>
    </row>
    <row r="31" spans="1:4" s="4" customFormat="1" ht="22.5" thickBot="1" thickTop="1">
      <c r="A31" s="119" t="s">
        <v>83</v>
      </c>
      <c r="B31" s="112">
        <f>SUM(B29)</f>
        <v>0</v>
      </c>
      <c r="C31" s="112">
        <v>0</v>
      </c>
      <c r="D31" s="17">
        <f>SUM(B31:C31)</f>
        <v>0</v>
      </c>
    </row>
    <row r="32" spans="1:4" ht="64.5" thickBot="1" thickTop="1">
      <c r="A32" s="120" t="s">
        <v>109</v>
      </c>
      <c r="B32" s="121">
        <f>SUM(B6,B23,B28,B31)</f>
        <v>0</v>
      </c>
      <c r="C32" s="121">
        <f>SUM(C6,C23,C28,C31)</f>
        <v>0</v>
      </c>
      <c r="D32" s="122">
        <f>SUM(D6,D23,D28,D31)</f>
        <v>0</v>
      </c>
    </row>
    <row r="33" spans="1:4" ht="19.5" thickTop="1">
      <c r="A33" s="2"/>
      <c r="B33" s="3"/>
      <c r="C33" s="3"/>
      <c r="D33" s="3"/>
    </row>
    <row r="34" spans="1:4" ht="18.75">
      <c r="A34" s="258" t="s">
        <v>180</v>
      </c>
      <c r="B34" s="3"/>
      <c r="C34" s="3"/>
      <c r="D34" s="3"/>
    </row>
    <row r="35" spans="2:4" ht="18.75">
      <c r="B35" s="3"/>
      <c r="C35" s="3" t="s">
        <v>113</v>
      </c>
      <c r="D35" s="3"/>
    </row>
    <row r="36" spans="2:4" ht="18.75">
      <c r="B36" s="3"/>
      <c r="C36" s="3"/>
      <c r="D36" s="3"/>
    </row>
    <row r="37" ht="18.75">
      <c r="C37" s="1" t="s">
        <v>118</v>
      </c>
    </row>
  </sheetData>
  <sheetProtection/>
  <mergeCells count="4">
    <mergeCell ref="A1:D1"/>
    <mergeCell ref="A3:A4"/>
    <mergeCell ref="B3:D3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0">
      <selection activeCell="A3" sqref="A3:I3"/>
    </sheetView>
  </sheetViews>
  <sheetFormatPr defaultColWidth="9.140625" defaultRowHeight="12.75"/>
  <sheetData>
    <row r="2" spans="1:9" ht="15">
      <c r="A2" s="414" t="s">
        <v>188</v>
      </c>
      <c r="B2" s="414"/>
      <c r="C2" s="414"/>
      <c r="D2" s="414"/>
      <c r="E2" s="414"/>
      <c r="F2" s="414"/>
      <c r="G2" s="414"/>
      <c r="H2" s="414"/>
      <c r="I2" s="414"/>
    </row>
    <row r="3" spans="1:9" ht="47.25" customHeight="1">
      <c r="A3" s="413" t="s">
        <v>147</v>
      </c>
      <c r="B3" s="413"/>
      <c r="C3" s="413"/>
      <c r="D3" s="413"/>
      <c r="E3" s="413"/>
      <c r="F3" s="413"/>
      <c r="G3" s="413"/>
      <c r="H3" s="413"/>
      <c r="I3" s="413"/>
    </row>
    <row r="4" spans="1:9" ht="15">
      <c r="A4" s="415" t="s">
        <v>136</v>
      </c>
      <c r="B4" s="415"/>
      <c r="C4" s="415"/>
      <c r="D4" s="415"/>
      <c r="E4" s="415"/>
      <c r="F4" s="415"/>
      <c r="G4" s="415"/>
      <c r="H4" s="415"/>
      <c r="I4" s="415"/>
    </row>
    <row r="5" spans="1:9" ht="63" customHeight="1">
      <c r="A5" s="413" t="s">
        <v>137</v>
      </c>
      <c r="B5" s="413"/>
      <c r="C5" s="413"/>
      <c r="D5" s="413"/>
      <c r="E5" s="413"/>
      <c r="F5" s="413"/>
      <c r="G5" s="413"/>
      <c r="H5" s="413"/>
      <c r="I5" s="413"/>
    </row>
    <row r="6" ht="15">
      <c r="A6" s="268" t="s">
        <v>138</v>
      </c>
    </row>
    <row r="7" spans="1:9" ht="59.25" customHeight="1">
      <c r="A7" s="413" t="s">
        <v>139</v>
      </c>
      <c r="B7" s="413"/>
      <c r="C7" s="413"/>
      <c r="D7" s="413"/>
      <c r="E7" s="413"/>
      <c r="F7" s="413"/>
      <c r="G7" s="413"/>
      <c r="H7" s="413"/>
      <c r="I7" s="413"/>
    </row>
    <row r="8" ht="15">
      <c r="A8" s="268" t="s">
        <v>140</v>
      </c>
    </row>
    <row r="9" spans="1:9" ht="59.25" customHeight="1">
      <c r="A9" s="413" t="s">
        <v>141</v>
      </c>
      <c r="B9" s="413"/>
      <c r="C9" s="413"/>
      <c r="D9" s="413"/>
      <c r="E9" s="413"/>
      <c r="F9" s="413"/>
      <c r="G9" s="413"/>
      <c r="H9" s="413"/>
      <c r="I9" s="413"/>
    </row>
    <row r="10" ht="15">
      <c r="A10" s="268" t="s">
        <v>142</v>
      </c>
    </row>
    <row r="11" spans="1:9" ht="86.25" customHeight="1">
      <c r="A11" s="413" t="s">
        <v>143</v>
      </c>
      <c r="B11" s="413"/>
      <c r="C11" s="413"/>
      <c r="D11" s="413"/>
      <c r="E11" s="413"/>
      <c r="F11" s="413"/>
      <c r="G11" s="413"/>
      <c r="H11" s="413"/>
      <c r="I11" s="413"/>
    </row>
    <row r="12" spans="1:9" ht="15">
      <c r="A12" s="416" t="s">
        <v>148</v>
      </c>
      <c r="B12" s="416"/>
      <c r="C12" s="416"/>
      <c r="D12" s="416"/>
      <c r="E12" s="416"/>
      <c r="F12" s="416"/>
      <c r="G12" s="416"/>
      <c r="H12" s="416"/>
      <c r="I12" s="416"/>
    </row>
    <row r="13" spans="1:9" ht="54.75" customHeight="1">
      <c r="A13" s="413" t="s">
        <v>149</v>
      </c>
      <c r="B13" s="413"/>
      <c r="C13" s="413"/>
      <c r="D13" s="413"/>
      <c r="E13" s="413"/>
      <c r="F13" s="413"/>
      <c r="G13" s="413"/>
      <c r="H13" s="413"/>
      <c r="I13" s="413"/>
    </row>
    <row r="14" ht="15">
      <c r="A14" s="269" t="s">
        <v>144</v>
      </c>
    </row>
    <row r="15" spans="1:9" ht="136.5" customHeight="1">
      <c r="A15" s="413" t="s">
        <v>145</v>
      </c>
      <c r="B15" s="413"/>
      <c r="C15" s="413"/>
      <c r="D15" s="413"/>
      <c r="E15" s="413"/>
      <c r="F15" s="413"/>
      <c r="G15" s="413"/>
      <c r="H15" s="413"/>
      <c r="I15" s="413"/>
    </row>
  </sheetData>
  <sheetProtection/>
  <mergeCells count="10">
    <mergeCell ref="A15:I15"/>
    <mergeCell ref="A2:I2"/>
    <mergeCell ref="A4:I4"/>
    <mergeCell ref="A12:I12"/>
    <mergeCell ref="A5:I5"/>
    <mergeCell ref="A3:I3"/>
    <mergeCell ref="A7:I7"/>
    <mergeCell ref="A9:I9"/>
    <mergeCell ref="A11:I11"/>
    <mergeCell ref="A13:I1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9.140625" style="0" customWidth="1"/>
    <col min="15" max="15" width="10.140625" style="0" bestFit="1" customWidth="1"/>
  </cols>
  <sheetData>
    <row r="1" spans="1:9" ht="12.75">
      <c r="A1" s="421" t="s">
        <v>150</v>
      </c>
      <c r="B1" s="421"/>
      <c r="C1" s="421"/>
      <c r="D1" s="421"/>
      <c r="E1" s="421"/>
      <c r="F1" s="421"/>
      <c r="G1" s="421"/>
      <c r="H1" s="421"/>
      <c r="I1" s="421"/>
    </row>
    <row r="2" spans="1:9" ht="12.75">
      <c r="A2" s="421" t="s">
        <v>151</v>
      </c>
      <c r="B2" s="421"/>
      <c r="C2" s="421"/>
      <c r="D2" s="421"/>
      <c r="E2" s="421"/>
      <c r="F2" s="421"/>
      <c r="G2" s="421"/>
      <c r="H2" s="421"/>
      <c r="I2" s="421"/>
    </row>
    <row r="3" spans="1:9" ht="12.75">
      <c r="A3" s="421" t="s">
        <v>152</v>
      </c>
      <c r="B3" s="421"/>
      <c r="C3" s="421"/>
      <c r="D3" s="421"/>
      <c r="E3" s="421"/>
      <c r="F3" s="421"/>
      <c r="G3" s="421"/>
      <c r="H3" s="421"/>
      <c r="I3" s="421"/>
    </row>
    <row r="4" spans="1:9" ht="12.7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12.75">
      <c r="A5" s="426" t="s">
        <v>153</v>
      </c>
      <c r="B5" s="426"/>
      <c r="C5" s="426"/>
      <c r="D5" s="426"/>
      <c r="E5" s="426"/>
      <c r="F5" s="426"/>
      <c r="G5" s="426"/>
      <c r="H5" s="426"/>
      <c r="I5" s="426"/>
    </row>
    <row r="6" spans="1:9" ht="12.75">
      <c r="A6" s="426" t="s">
        <v>154</v>
      </c>
      <c r="B6" s="426"/>
      <c r="C6" s="426"/>
      <c r="D6" s="426"/>
      <c r="E6" s="426"/>
      <c r="F6" s="426"/>
      <c r="G6" s="426"/>
      <c r="H6" s="426"/>
      <c r="I6" s="426"/>
    </row>
    <row r="7" spans="1:9" ht="12.75">
      <c r="A7" s="272"/>
      <c r="B7" s="272"/>
      <c r="C7" s="272"/>
      <c r="D7" s="272"/>
      <c r="E7" s="272"/>
      <c r="F7" s="272"/>
      <c r="G7" s="272"/>
      <c r="H7" s="272"/>
      <c r="I7" s="272"/>
    </row>
    <row r="8" spans="1:9" ht="12.75">
      <c r="A8" s="417" t="s">
        <v>155</v>
      </c>
      <c r="B8" s="417"/>
      <c r="C8" s="417"/>
      <c r="D8" s="417"/>
      <c r="E8" s="417"/>
      <c r="F8" s="417"/>
      <c r="G8" s="417"/>
      <c r="H8" s="417"/>
      <c r="I8" s="417"/>
    </row>
    <row r="9" spans="1:9" ht="12.75">
      <c r="A9" s="421" t="s">
        <v>156</v>
      </c>
      <c r="B9" s="421"/>
      <c r="C9" s="421"/>
      <c r="D9" s="421"/>
      <c r="E9" s="421"/>
      <c r="F9" s="421"/>
      <c r="G9" s="421"/>
      <c r="H9" s="421"/>
      <c r="I9" s="421"/>
    </row>
    <row r="10" spans="1:9" ht="12.75">
      <c r="A10" s="423" t="s">
        <v>167</v>
      </c>
      <c r="B10" s="423"/>
      <c r="C10" s="423"/>
      <c r="D10" s="423"/>
      <c r="E10" s="423"/>
      <c r="F10" s="423"/>
      <c r="G10" s="423"/>
      <c r="H10" s="423"/>
      <c r="I10" s="423"/>
    </row>
    <row r="11" spans="1:9" ht="12.75">
      <c r="A11" s="421" t="s">
        <v>157</v>
      </c>
      <c r="B11" s="421"/>
      <c r="C11" s="421"/>
      <c r="D11" s="421"/>
      <c r="E11" s="421"/>
      <c r="F11" s="421"/>
      <c r="G11" s="421"/>
      <c r="H11" s="421"/>
      <c r="I11" s="421"/>
    </row>
    <row r="12" spans="1:9" ht="12.75">
      <c r="A12" s="423" t="s">
        <v>168</v>
      </c>
      <c r="B12" s="423"/>
      <c r="C12" s="423"/>
      <c r="D12" s="423"/>
      <c r="E12" s="423"/>
      <c r="F12" s="423"/>
      <c r="G12" s="423"/>
      <c r="H12" s="423"/>
      <c r="I12" s="423"/>
    </row>
    <row r="13" spans="1:9" ht="12.75">
      <c r="A13" s="273" t="s">
        <v>158</v>
      </c>
      <c r="B13" s="272"/>
      <c r="C13" s="272"/>
      <c r="D13" s="272"/>
      <c r="E13" s="272"/>
      <c r="F13" s="272"/>
      <c r="G13" s="272"/>
      <c r="H13" s="272"/>
      <c r="I13" s="272"/>
    </row>
    <row r="14" spans="1:9" ht="12.75">
      <c r="A14" s="273" t="s">
        <v>169</v>
      </c>
      <c r="B14" s="272"/>
      <c r="C14" s="272"/>
      <c r="D14" s="272"/>
      <c r="E14" s="272"/>
      <c r="F14" s="272"/>
      <c r="G14" s="272"/>
      <c r="H14" s="272"/>
      <c r="I14" s="272"/>
    </row>
    <row r="15" spans="1:9" ht="12.75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ht="12.75">
      <c r="A16" s="417" t="s">
        <v>159</v>
      </c>
      <c r="B16" s="417"/>
      <c r="C16" s="417"/>
      <c r="D16" s="417"/>
      <c r="E16" s="417"/>
      <c r="F16" s="417"/>
      <c r="G16" s="417"/>
      <c r="H16" s="417"/>
      <c r="I16" s="417"/>
    </row>
    <row r="17" spans="1:9" ht="12.75">
      <c r="A17" s="275" t="s">
        <v>161</v>
      </c>
      <c r="B17" s="276"/>
      <c r="C17" s="276"/>
      <c r="D17" s="276"/>
      <c r="E17" s="276"/>
      <c r="F17" s="276"/>
      <c r="G17" s="276"/>
      <c r="H17" s="276"/>
      <c r="I17" s="276"/>
    </row>
    <row r="18" spans="1:15" ht="12.75">
      <c r="A18" s="276" t="s">
        <v>170</v>
      </c>
      <c r="B18" s="276"/>
      <c r="C18" s="276"/>
      <c r="D18" s="276"/>
      <c r="E18" s="276"/>
      <c r="F18" s="276"/>
      <c r="G18" s="276"/>
      <c r="H18" s="276"/>
      <c r="I18" s="276"/>
      <c r="O18" s="271"/>
    </row>
    <row r="19" spans="1:9" ht="12.75">
      <c r="A19" s="423" t="s">
        <v>160</v>
      </c>
      <c r="B19" s="427"/>
      <c r="C19" s="427"/>
      <c r="D19" s="427"/>
      <c r="E19" s="427"/>
      <c r="F19" s="427"/>
      <c r="G19" s="427"/>
      <c r="H19" s="427"/>
      <c r="I19" s="427"/>
    </row>
    <row r="20" spans="1:15" ht="12.75">
      <c r="A20" s="424" t="s">
        <v>171</v>
      </c>
      <c r="B20" s="425"/>
      <c r="C20" s="425"/>
      <c r="D20" s="425"/>
      <c r="E20" s="425"/>
      <c r="F20" s="425"/>
      <c r="G20" s="425"/>
      <c r="H20" s="425"/>
      <c r="I20" s="425"/>
      <c r="O20" s="271"/>
    </row>
    <row r="21" spans="1:9" ht="20.25" customHeight="1">
      <c r="A21" s="419" t="s">
        <v>172</v>
      </c>
      <c r="B21" s="420"/>
      <c r="C21" s="420"/>
      <c r="D21" s="420"/>
      <c r="E21" s="420"/>
      <c r="F21" s="420"/>
      <c r="G21" s="420"/>
      <c r="H21" s="420"/>
      <c r="I21" s="420"/>
    </row>
    <row r="22" spans="1:9" ht="12.75">
      <c r="A22" s="420"/>
      <c r="B22" s="420"/>
      <c r="C22" s="420"/>
      <c r="D22" s="420"/>
      <c r="E22" s="420"/>
      <c r="F22" s="420"/>
      <c r="G22" s="420"/>
      <c r="H22" s="420"/>
      <c r="I22" s="420"/>
    </row>
    <row r="23" spans="1:9" ht="12.75">
      <c r="A23" s="420"/>
      <c r="B23" s="420"/>
      <c r="C23" s="420"/>
      <c r="D23" s="420"/>
      <c r="E23" s="420"/>
      <c r="F23" s="420"/>
      <c r="G23" s="420"/>
      <c r="H23" s="420"/>
      <c r="I23" s="420"/>
    </row>
    <row r="24" spans="1:9" ht="12.75">
      <c r="A24" s="420"/>
      <c r="B24" s="420"/>
      <c r="C24" s="420"/>
      <c r="D24" s="420"/>
      <c r="E24" s="420"/>
      <c r="F24" s="420"/>
      <c r="G24" s="420"/>
      <c r="H24" s="420"/>
      <c r="I24" s="420"/>
    </row>
    <row r="25" spans="1:9" ht="0.75" customHeight="1">
      <c r="A25" s="420"/>
      <c r="B25" s="420"/>
      <c r="C25" s="420"/>
      <c r="D25" s="420"/>
      <c r="E25" s="420"/>
      <c r="F25" s="420"/>
      <c r="G25" s="420"/>
      <c r="H25" s="420"/>
      <c r="I25" s="420"/>
    </row>
    <row r="26" spans="1:9" ht="2.25" customHeight="1">
      <c r="A26" s="420"/>
      <c r="B26" s="420"/>
      <c r="C26" s="420"/>
      <c r="D26" s="420"/>
      <c r="E26" s="420"/>
      <c r="F26" s="420"/>
      <c r="G26" s="420"/>
      <c r="H26" s="420"/>
      <c r="I26" s="420"/>
    </row>
    <row r="27" spans="1:9" ht="12.75" customHeight="1" hidden="1">
      <c r="A27" s="420"/>
      <c r="B27" s="420"/>
      <c r="C27" s="420"/>
      <c r="D27" s="420"/>
      <c r="E27" s="420"/>
      <c r="F27" s="420"/>
      <c r="G27" s="420"/>
      <c r="H27" s="420"/>
      <c r="I27" s="420"/>
    </row>
    <row r="28" spans="1:9" ht="12.75" customHeight="1" hidden="1">
      <c r="A28" s="420"/>
      <c r="B28" s="420"/>
      <c r="C28" s="420"/>
      <c r="D28" s="420"/>
      <c r="E28" s="420"/>
      <c r="F28" s="420"/>
      <c r="G28" s="420"/>
      <c r="H28" s="420"/>
      <c r="I28" s="420"/>
    </row>
    <row r="29" spans="1:9" ht="12.75" customHeight="1" hidden="1">
      <c r="A29" s="420"/>
      <c r="B29" s="420"/>
      <c r="C29" s="420"/>
      <c r="D29" s="420"/>
      <c r="E29" s="420"/>
      <c r="F29" s="420"/>
      <c r="G29" s="420"/>
      <c r="H29" s="420"/>
      <c r="I29" s="420"/>
    </row>
    <row r="30" spans="1:9" ht="16.5" customHeight="1">
      <c r="A30" s="420"/>
      <c r="B30" s="420"/>
      <c r="C30" s="420"/>
      <c r="D30" s="420"/>
      <c r="E30" s="420"/>
      <c r="F30" s="420"/>
      <c r="G30" s="420"/>
      <c r="H30" s="420"/>
      <c r="I30" s="420"/>
    </row>
    <row r="31" spans="1:9" ht="12.75">
      <c r="A31" s="417" t="s">
        <v>162</v>
      </c>
      <c r="B31" s="417"/>
      <c r="C31" s="417"/>
      <c r="D31" s="417"/>
      <c r="E31" s="417"/>
      <c r="F31" s="417"/>
      <c r="G31" s="417"/>
      <c r="H31" s="417"/>
      <c r="I31" s="417"/>
    </row>
    <row r="32" spans="1:9" ht="12.75">
      <c r="A32" s="272" t="s">
        <v>163</v>
      </c>
      <c r="B32" s="272"/>
      <c r="C32" s="272"/>
      <c r="D32" s="272"/>
      <c r="E32" s="272"/>
      <c r="F32" s="272"/>
      <c r="G32" s="272"/>
      <c r="H32" s="272"/>
      <c r="I32" s="272"/>
    </row>
    <row r="33" spans="1:9" ht="12.75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ht="12.75">
      <c r="A34" s="272" t="s">
        <v>164</v>
      </c>
      <c r="B34" s="272"/>
      <c r="C34" s="272"/>
      <c r="D34" s="272"/>
      <c r="E34" s="272"/>
      <c r="F34" s="272"/>
      <c r="G34" s="272"/>
      <c r="H34" s="272"/>
      <c r="I34" s="272"/>
    </row>
    <row r="35" spans="1:9" s="270" customFormat="1" ht="38.25" customHeight="1">
      <c r="A35" s="274"/>
      <c r="B35" s="274"/>
      <c r="C35" s="274"/>
      <c r="D35" s="274"/>
      <c r="E35" s="418" t="s">
        <v>165</v>
      </c>
      <c r="F35" s="418"/>
      <c r="G35" s="418"/>
      <c r="H35" s="274"/>
      <c r="I35" s="274"/>
    </row>
    <row r="36" spans="1:9" ht="12.75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ht="12.75">
      <c r="A37" s="272"/>
      <c r="B37" s="272"/>
      <c r="C37" s="272"/>
      <c r="D37" s="272"/>
      <c r="E37" s="272" t="s">
        <v>166</v>
      </c>
      <c r="F37" s="272"/>
      <c r="G37" s="272"/>
      <c r="H37" s="272"/>
      <c r="I37" s="272"/>
    </row>
    <row r="38" spans="1:9" ht="12.75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ht="12.7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ht="12.75">
      <c r="A40" s="272"/>
      <c r="B40" s="272"/>
      <c r="C40" s="272"/>
      <c r="D40" s="272"/>
      <c r="E40" s="272"/>
      <c r="F40" s="272"/>
      <c r="G40" s="272"/>
      <c r="H40" s="272"/>
      <c r="I40" s="272"/>
    </row>
    <row r="41" spans="1:9" ht="12.75">
      <c r="A41" s="272"/>
      <c r="B41" s="272"/>
      <c r="C41" s="272"/>
      <c r="D41" s="272"/>
      <c r="E41" s="272"/>
      <c r="F41" s="272"/>
      <c r="G41" s="272"/>
      <c r="H41" s="272"/>
      <c r="I41" s="272"/>
    </row>
    <row r="42" spans="1:9" ht="12.75">
      <c r="A42" s="272"/>
      <c r="B42" s="272"/>
      <c r="C42" s="272"/>
      <c r="D42" s="272"/>
      <c r="E42" s="272"/>
      <c r="F42" s="272"/>
      <c r="G42" s="272"/>
      <c r="H42" s="272"/>
      <c r="I42" s="272"/>
    </row>
    <row r="43" spans="1:9" ht="12.75">
      <c r="A43" s="272"/>
      <c r="B43" s="272"/>
      <c r="C43" s="272"/>
      <c r="D43" s="272"/>
      <c r="E43" s="272"/>
      <c r="F43" s="272"/>
      <c r="G43" s="272"/>
      <c r="H43" s="272"/>
      <c r="I43" s="272"/>
    </row>
    <row r="44" spans="1:9" ht="12.75">
      <c r="A44" s="272"/>
      <c r="B44" s="272"/>
      <c r="C44" s="272"/>
      <c r="D44" s="272"/>
      <c r="E44" s="272"/>
      <c r="F44" s="272"/>
      <c r="G44" s="272"/>
      <c r="H44" s="272"/>
      <c r="I44" s="272"/>
    </row>
  </sheetData>
  <sheetProtection/>
  <mergeCells count="17">
    <mergeCell ref="A19:I19"/>
    <mergeCell ref="A5:I5"/>
    <mergeCell ref="A6:I6"/>
    <mergeCell ref="A8:I8"/>
    <mergeCell ref="A9:I9"/>
    <mergeCell ref="A10:I10"/>
    <mergeCell ref="A11:I11"/>
    <mergeCell ref="A31:I31"/>
    <mergeCell ref="E35:G35"/>
    <mergeCell ref="A21:I30"/>
    <mergeCell ref="A1:I1"/>
    <mergeCell ref="A2:I2"/>
    <mergeCell ref="A3:I3"/>
    <mergeCell ref="A4:I4"/>
    <mergeCell ref="A16:I16"/>
    <mergeCell ref="A12:I12"/>
    <mergeCell ref="A20:I20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1.140625" style="0" customWidth="1"/>
  </cols>
  <sheetData>
    <row r="1" ht="12.75">
      <c r="A1" s="267" t="s">
        <v>181</v>
      </c>
    </row>
    <row r="2" ht="12.75">
      <c r="A2" s="267" t="s">
        <v>182</v>
      </c>
    </row>
    <row r="3" ht="12.75">
      <c r="A3" s="267" t="s">
        <v>183</v>
      </c>
    </row>
    <row r="5" ht="12.75">
      <c r="A5" s="267" t="s">
        <v>184</v>
      </c>
    </row>
    <row r="7" ht="74.25" customHeight="1">
      <c r="A7" s="324" t="s">
        <v>185</v>
      </c>
    </row>
    <row r="9" ht="12.75">
      <c r="A9" s="267" t="s">
        <v>186</v>
      </c>
    </row>
    <row r="10" ht="12.75">
      <c r="A10" s="267" t="s">
        <v>187</v>
      </c>
    </row>
    <row r="12" ht="12.75">
      <c r="A12" s="267" t="s">
        <v>166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2022-01-14T19:54:06Z</cp:lastPrinted>
  <dcterms:created xsi:type="dcterms:W3CDTF">1996-10-14T23:33:28Z</dcterms:created>
  <dcterms:modified xsi:type="dcterms:W3CDTF">2022-01-14T19:54:50Z</dcterms:modified>
  <cp:category/>
  <cp:version/>
  <cp:contentType/>
  <cp:contentStatus/>
</cp:coreProperties>
</file>